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25" activeTab="0"/>
  </bookViews>
  <sheets>
    <sheet name="Balance" sheetId="1" r:id="rId1"/>
    <sheet name="Profesorado UPV" sheetId="2" r:id="rId2"/>
    <sheet name="Profesorado externo" sheetId="4" r:id="rId3"/>
    <sheet name="Apoyo" sheetId="3" r:id="rId4"/>
  </sheets>
  <definedNames>
    <definedName name="_xlnm.Print_Area" localSheetId="0">'Balance'!$A$1:$E$65</definedName>
    <definedName name="SeApuntaA">'Apoyo'!$D$2:$D$3</definedName>
    <definedName name="TipoActiv">'Apoyo'!$C$2:$C$5</definedName>
    <definedName name="TipoCurso">'Apoyo'!$A$2:$A$4</definedName>
    <definedName name="TipoProf">'Apoyo'!$B$2:$B$3</definedName>
  </definedNames>
  <calcPr calcId="152511"/>
</workbook>
</file>

<file path=xl/sharedStrings.xml><?xml version="1.0" encoding="utf-8"?>
<sst xmlns="http://schemas.openxmlformats.org/spreadsheetml/2006/main" count="135" uniqueCount="83">
  <si>
    <t>CURSO</t>
  </si>
  <si>
    <t xml:space="preserve">INGRESOS </t>
  </si>
  <si>
    <t>Alumnos</t>
  </si>
  <si>
    <t>€ / Matrícula</t>
  </si>
  <si>
    <t>Importe</t>
  </si>
  <si>
    <t>Normales</t>
  </si>
  <si>
    <t>Exentos</t>
  </si>
  <si>
    <t>Total Matrículas</t>
  </si>
  <si>
    <t>OTROS INGRESOS</t>
  </si>
  <si>
    <t>Pagos de Empresa (contratos o convenios)</t>
  </si>
  <si>
    <t>Pagos de Empresa por alumno (contratos o convenios)</t>
  </si>
  <si>
    <t>Patrocinios</t>
  </si>
  <si>
    <t>Subvenciones o ayudas públicas</t>
  </si>
  <si>
    <t>Total Otros Ingresos</t>
  </si>
  <si>
    <t>GASTOS</t>
  </si>
  <si>
    <t>PROFESORADO UPV</t>
  </si>
  <si>
    <t>Horas</t>
  </si>
  <si>
    <t>€ / Hora</t>
  </si>
  <si>
    <t>Docencia</t>
  </si>
  <si>
    <t>Tutorías, prácticas y visitas</t>
  </si>
  <si>
    <t>Gastos Profesorado UPV</t>
  </si>
  <si>
    <t xml:space="preserve"> </t>
  </si>
  <si>
    <t>PROFESORADO EXTERNO</t>
  </si>
  <si>
    <t>Gastos Profesorado Externo</t>
  </si>
  <si>
    <t>OTROS GASTOS DE PERSONAL</t>
  </si>
  <si>
    <t>Dirección</t>
  </si>
  <si>
    <t>Coordinación</t>
  </si>
  <si>
    <t>Administración</t>
  </si>
  <si>
    <t>Otros Gastos de Personal</t>
  </si>
  <si>
    <t>Total GASTOS PERSONAL</t>
  </si>
  <si>
    <t>OTROS GASTOS</t>
  </si>
  <si>
    <t>Material docente</t>
  </si>
  <si>
    <t>Viajes y alojamiento (Profesores y Organización)</t>
  </si>
  <si>
    <t>Publicidad y Difusión (Folletos, carteles, mailing postales, etc)</t>
  </si>
  <si>
    <t>Material inventariable</t>
  </si>
  <si>
    <t>Gastos Varios</t>
  </si>
  <si>
    <t>Otros Gastos</t>
  </si>
  <si>
    <t>Base</t>
  </si>
  <si>
    <t>Retención</t>
  </si>
  <si>
    <t>TOTAL GASTOS</t>
  </si>
  <si>
    <t>POR MATRICULAS</t>
  </si>
  <si>
    <t>-</t>
  </si>
  <si>
    <t>TOTAL INGRESOS BRUTOS</t>
  </si>
  <si>
    <t>Seguridad Social</t>
  </si>
  <si>
    <t>Nombre de profesor</t>
  </si>
  <si>
    <t>Coste horario</t>
  </si>
  <si>
    <t>Interno UPV</t>
  </si>
  <si>
    <t>Pepito Pérez</t>
  </si>
  <si>
    <t>Juanito García</t>
  </si>
  <si>
    <t>Externo UPV</t>
  </si>
  <si>
    <t>Tipos prof.</t>
  </si>
  <si>
    <t>Tipo activ.</t>
  </si>
  <si>
    <t>Actividad</t>
  </si>
  <si>
    <t>Tipo:</t>
  </si>
  <si>
    <t>Tipo curso</t>
  </si>
  <si>
    <t>Form. Especif.</t>
  </si>
  <si>
    <t>Jornada</t>
  </si>
  <si>
    <t>Tít. propio</t>
  </si>
  <si>
    <t>Seg. Social</t>
  </si>
  <si>
    <t>Otros (alquileres de espacios u otros servicios)</t>
  </si>
  <si>
    <t>IMPUTACIONES Y RETENCIONES DE LA UPV</t>
  </si>
  <si>
    <t>Retención sobre pago a personal</t>
  </si>
  <si>
    <t>RESULTADO / VIABILIDAD</t>
  </si>
  <si>
    <t>TOTAL IMPUTACIONES Y RETENCIONES DE LA UPV</t>
  </si>
  <si>
    <t>Tutorías</t>
  </si>
  <si>
    <t>Visitas</t>
  </si>
  <si>
    <t>Prácticas</t>
  </si>
  <si>
    <t>SE APUNTA A:</t>
  </si>
  <si>
    <t>Bernardo Bono</t>
  </si>
  <si>
    <t>Se apunta a:</t>
  </si>
  <si>
    <t>Los costes de Seguridad Social derivados de los pagos por actividades del artículo 83 serán financiados por esta actividad como coste directo.
Pueden llegar a representar un elevado % del pago a profesorado, según sea su categoría e ingresos totales recibidos de la UPV.
Para más información consultar en la sección de RRHH</t>
  </si>
  <si>
    <t>Ayudas al estudio</t>
  </si>
  <si>
    <t>Tarifa por inscripción (Matrículas)</t>
  </si>
  <si>
    <t>Otras tarifas UPV</t>
  </si>
  <si>
    <t>Reducidas (acogidas a algún descuento publicitado)</t>
  </si>
  <si>
    <t>MÁXIMOS COSTES DIRECTOS (Disponible)</t>
  </si>
  <si>
    <t>MÁXIMOS COSTES INDIRECTOS (No disponible)</t>
  </si>
  <si>
    <t>RESULTADO DE COSTES INDIRECTOS</t>
  </si>
  <si>
    <t>RESULTADO DE COSTES DIRECTOS</t>
  </si>
  <si>
    <t>Costes Indirects.</t>
  </si>
  <si>
    <t>Costes Directs.</t>
  </si>
  <si>
    <t>Alumnos con otra situación</t>
  </si>
  <si>
    <t>Comisiones por cualuier tipo de causa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</si>
</sst>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#,##0.00\ &quot;€&quot;"/>
    <numFmt numFmtId="165" formatCode="0&quot; al.&quot;"/>
    <numFmt numFmtId="166" formatCode="0&quot; h&quot;"/>
    <numFmt numFmtId="167" formatCode="0.00&quot; €/h&quot;"/>
    <numFmt numFmtId="168" formatCode="#,##0.00\ &quot;€&quot;&quot;/al.&quot;"/>
    <numFmt numFmtId="169" formatCode="[$-C0A]d\-mmm\-yy;@"/>
    <numFmt numFmtId="170" formatCode="0.0%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0070C0"/>
      <name val="Arial"/>
      <family val="2"/>
    </font>
    <font>
      <sz val="10"/>
      <color theme="1"/>
      <name val="Arial Narrow"/>
      <family val="2"/>
    </font>
    <font>
      <i/>
      <sz val="11"/>
      <color rgb="FF0070C0"/>
      <name val="Calibri"/>
      <family val="2"/>
      <scheme val="minor"/>
    </font>
    <font>
      <i/>
      <sz val="10"/>
      <color rgb="FF0070C0"/>
      <name val="Arial Narrow"/>
      <family val="2"/>
    </font>
    <font>
      <sz val="11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Protection="1">
      <protection/>
    </xf>
    <xf numFmtId="0" fontId="3" fillId="0" borderId="3" xfId="0" applyFont="1" applyBorder="1" applyProtection="1">
      <protection/>
    </xf>
    <xf numFmtId="0" fontId="3" fillId="0" borderId="4" xfId="0" applyFont="1" applyBorder="1" applyProtection="1">
      <protection/>
    </xf>
    <xf numFmtId="0" fontId="2" fillId="4" borderId="5" xfId="0" applyFont="1" applyFill="1" applyBorder="1" applyAlignment="1" applyProtection="1">
      <alignment horizontal="right"/>
      <protection/>
    </xf>
    <xf numFmtId="0" fontId="2" fillId="3" borderId="5" xfId="0" applyFont="1" applyFill="1" applyBorder="1" applyProtection="1">
      <protection/>
    </xf>
    <xf numFmtId="0" fontId="2" fillId="3" borderId="5" xfId="0" applyFont="1" applyFill="1" applyBorder="1" applyAlignment="1" applyProtection="1">
      <alignment horizontal="left"/>
      <protection/>
    </xf>
    <xf numFmtId="0" fontId="2" fillId="3" borderId="5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 horizontal="left"/>
      <protection/>
    </xf>
    <xf numFmtId="0" fontId="4" fillId="5" borderId="6" xfId="0" applyFont="1" applyFill="1" applyBorder="1" applyProtection="1">
      <protection/>
    </xf>
    <xf numFmtId="0" fontId="2" fillId="3" borderId="7" xfId="0" applyFont="1" applyFill="1" applyBorder="1" applyAlignment="1" applyProtection="1">
      <alignment horizontal="right"/>
      <protection/>
    </xf>
    <xf numFmtId="0" fontId="2" fillId="3" borderId="8" xfId="0" applyFont="1" applyFill="1" applyBorder="1" applyAlignment="1" applyProtection="1">
      <alignment horizontal="right"/>
      <protection/>
    </xf>
    <xf numFmtId="0" fontId="2" fillId="3" borderId="7" xfId="0" applyFont="1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4" fillId="5" borderId="1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6" fillId="5" borderId="8" xfId="0" applyFont="1" applyFill="1" applyBorder="1" applyAlignment="1" applyProtection="1">
      <alignment horizontal="center"/>
      <protection/>
    </xf>
    <xf numFmtId="2" fontId="2" fillId="3" borderId="7" xfId="0" applyNumberFormat="1" applyFont="1" applyFill="1" applyBorder="1" applyAlignment="1" applyProtection="1">
      <alignment horizontal="right"/>
      <protection/>
    </xf>
    <xf numFmtId="2" fontId="2" fillId="3" borderId="9" xfId="0" applyNumberFormat="1" applyFont="1" applyFill="1" applyBorder="1" applyAlignment="1" applyProtection="1">
      <alignment horizontal="right"/>
      <protection/>
    </xf>
    <xf numFmtId="2" fontId="2" fillId="3" borderId="7" xfId="0" applyNumberFormat="1" applyFont="1" applyFill="1" applyBorder="1" applyAlignment="1" applyProtection="1">
      <alignment horizontal="center"/>
      <protection/>
    </xf>
    <xf numFmtId="2" fontId="2" fillId="3" borderId="8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3" fillId="0" borderId="9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2" fontId="4" fillId="5" borderId="1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2" fontId="6" fillId="5" borderId="8" xfId="0" applyNumberFormat="1" applyFont="1" applyFill="1" applyBorder="1" applyAlignment="1" applyProtection="1">
      <alignment horizontal="center"/>
      <protection/>
    </xf>
    <xf numFmtId="164" fontId="2" fillId="3" borderId="11" xfId="0" applyNumberFormat="1" applyFont="1" applyFill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0" borderId="13" xfId="0" applyNumberFormat="1" applyFont="1" applyBorder="1" applyAlignment="1" applyProtection="1">
      <alignment horizontal="right"/>
      <protection/>
    </xf>
    <xf numFmtId="164" fontId="2" fillId="4" borderId="14" xfId="0" applyNumberFormat="1" applyFont="1" applyFill="1" applyBorder="1" applyAlignment="1" applyProtection="1">
      <alignment horizontal="right"/>
      <protection/>
    </xf>
    <xf numFmtId="164" fontId="2" fillId="3" borderId="14" xfId="0" applyNumberFormat="1" applyFont="1" applyFill="1" applyBorder="1" applyAlignment="1" applyProtection="1">
      <alignment horizontal="center"/>
      <protection/>
    </xf>
    <xf numFmtId="164" fontId="4" fillId="5" borderId="15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0" fontId="3" fillId="0" borderId="3" xfId="0" applyFont="1" applyFill="1" applyBorder="1" applyProtection="1">
      <protection/>
    </xf>
    <xf numFmtId="0" fontId="4" fillId="5" borderId="6" xfId="0" applyFont="1" applyFill="1" applyBorder="1" applyAlignment="1" applyProtection="1">
      <alignment horizontal="left"/>
      <protection/>
    </xf>
    <xf numFmtId="164" fontId="10" fillId="6" borderId="12" xfId="0" applyNumberFormat="1" applyFont="1" applyFill="1" applyBorder="1" applyAlignment="1" applyProtection="1">
      <alignment horizontal="right"/>
      <protection locked="0"/>
    </xf>
    <xf numFmtId="164" fontId="10" fillId="6" borderId="13" xfId="0" applyNumberFormat="1" applyFont="1" applyFill="1" applyBorder="1" applyAlignment="1" applyProtection="1">
      <alignment horizontal="right"/>
      <protection locked="0"/>
    </xf>
    <xf numFmtId="165" fontId="10" fillId="6" borderId="0" xfId="0" applyNumberFormat="1" applyFont="1" applyFill="1" applyBorder="1" applyAlignment="1" applyProtection="1">
      <alignment horizontal="right"/>
      <protection locked="0"/>
    </xf>
    <xf numFmtId="165" fontId="10" fillId="6" borderId="9" xfId="0" applyNumberFormat="1" applyFont="1" applyFill="1" applyBorder="1" applyAlignment="1" applyProtection="1">
      <alignment horizontal="right"/>
      <protection locked="0"/>
    </xf>
    <xf numFmtId="165" fontId="2" fillId="4" borderId="8" xfId="0" applyNumberFormat="1" applyFont="1" applyFill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44" fontId="0" fillId="0" borderId="0" xfId="20" applyFont="1" applyAlignment="1">
      <alignment horizontal="right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44" fontId="9" fillId="2" borderId="0" xfId="20" applyFont="1" applyFill="1" applyAlignment="1">
      <alignment horizontal="right"/>
    </xf>
    <xf numFmtId="44" fontId="0" fillId="0" borderId="0" xfId="0" applyNumberFormat="1"/>
    <xf numFmtId="167" fontId="0" fillId="0" borderId="0" xfId="0" applyNumberFormat="1"/>
    <xf numFmtId="0" fontId="11" fillId="0" borderId="0" xfId="0" applyFont="1" applyAlignment="1">
      <alignment horizontal="right"/>
    </xf>
    <xf numFmtId="168" fontId="3" fillId="0" borderId="0" xfId="0" applyNumberFormat="1" applyFont="1" applyBorder="1" applyAlignment="1" applyProtection="1">
      <alignment horizontal="center"/>
      <protection/>
    </xf>
    <xf numFmtId="0" fontId="6" fillId="5" borderId="7" xfId="0" applyFont="1" applyFill="1" applyBorder="1" applyAlignment="1" applyProtection="1">
      <alignment horizontal="center"/>
      <protection/>
    </xf>
    <xf numFmtId="2" fontId="6" fillId="5" borderId="7" xfId="0" applyNumberFormat="1" applyFont="1" applyFill="1" applyBorder="1" applyAlignment="1" applyProtection="1">
      <alignment horizontal="center"/>
      <protection/>
    </xf>
    <xf numFmtId="164" fontId="4" fillId="5" borderId="11" xfId="0" applyNumberFormat="1" applyFont="1" applyFill="1" applyBorder="1" applyAlignment="1" applyProtection="1">
      <alignment horizontal="right"/>
      <protection/>
    </xf>
    <xf numFmtId="164" fontId="4" fillId="5" borderId="14" xfId="0" applyNumberFormat="1" applyFont="1" applyFill="1" applyBorder="1" applyAlignment="1" applyProtection="1">
      <alignment horizontal="right"/>
      <protection/>
    </xf>
    <xf numFmtId="0" fontId="4" fillId="5" borderId="16" xfId="0" applyFont="1" applyFill="1" applyBorder="1" applyProtection="1">
      <protection/>
    </xf>
    <xf numFmtId="0" fontId="4" fillId="5" borderId="10" xfId="0" applyFont="1" applyFill="1" applyBorder="1" applyProtection="1">
      <protection/>
    </xf>
    <xf numFmtId="168" fontId="10" fillId="6" borderId="0" xfId="0" applyNumberFormat="1" applyFont="1" applyFill="1" applyBorder="1" applyAlignment="1" applyProtection="1">
      <alignment horizontal="right"/>
      <protection locked="0"/>
    </xf>
    <xf numFmtId="164" fontId="4" fillId="5" borderId="1" xfId="0" applyNumberFormat="1" applyFont="1" applyFill="1" applyBorder="1" applyAlignment="1" applyProtection="1">
      <alignment horizontal="center"/>
      <protection/>
    </xf>
    <xf numFmtId="0" fontId="2" fillId="4" borderId="5" xfId="0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left" vertical="center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Protection="1">
      <protection/>
    </xf>
    <xf numFmtId="164" fontId="3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textRotation="90"/>
      <protection/>
    </xf>
    <xf numFmtId="2" fontId="3" fillId="4" borderId="8" xfId="0" applyNumberFormat="1" applyFont="1" applyFill="1" applyBorder="1" applyAlignment="1" applyProtection="1">
      <alignment horizontal="right"/>
      <protection/>
    </xf>
    <xf numFmtId="2" fontId="3" fillId="0" borderId="8" xfId="0" applyNumberFormat="1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2" fontId="3" fillId="4" borderId="8" xfId="0" applyNumberFormat="1" applyFont="1" applyFill="1" applyBorder="1" applyAlignment="1" applyProtection="1">
      <alignment horizontal="center"/>
      <protection/>
    </xf>
    <xf numFmtId="0" fontId="0" fillId="0" borderId="3" xfId="0" applyBorder="1" applyProtection="1">
      <protection/>
    </xf>
    <xf numFmtId="0" fontId="0" fillId="0" borderId="0" xfId="0" applyBorder="1" applyProtection="1">
      <protection/>
    </xf>
    <xf numFmtId="0" fontId="0" fillId="0" borderId="12" xfId="0" applyBorder="1" applyProtection="1">
      <protection/>
    </xf>
    <xf numFmtId="166" fontId="3" fillId="0" borderId="0" xfId="0" applyNumberFormat="1" applyFont="1" applyFill="1" applyBorder="1" applyAlignment="1" applyProtection="1">
      <alignment horizontal="center"/>
      <protection/>
    </xf>
    <xf numFmtId="167" fontId="3" fillId="0" borderId="0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66" fontId="3" fillId="0" borderId="9" xfId="0" applyNumberFormat="1" applyFont="1" applyFill="1" applyBorder="1" applyAlignment="1" applyProtection="1">
      <alignment horizontal="center"/>
      <protection/>
    </xf>
    <xf numFmtId="170" fontId="2" fillId="4" borderId="8" xfId="21" applyNumberFormat="1" applyFont="1" applyFill="1" applyBorder="1" applyAlignment="1" applyProtection="1">
      <alignment horizontal="center"/>
      <protection/>
    </xf>
    <xf numFmtId="2" fontId="2" fillId="4" borderId="8" xfId="0" applyNumberFormat="1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 textRotation="90"/>
      <protection/>
    </xf>
    <xf numFmtId="170" fontId="2" fillId="4" borderId="8" xfId="0" applyNumberFormat="1" applyFont="1" applyFill="1" applyBorder="1" applyAlignment="1" applyProtection="1">
      <alignment horizontal="center"/>
      <protection/>
    </xf>
    <xf numFmtId="0" fontId="2" fillId="0" borderId="3" xfId="0" applyFont="1" applyBorder="1" applyProtection="1">
      <protection/>
    </xf>
    <xf numFmtId="164" fontId="2" fillId="0" borderId="12" xfId="0" applyNumberFormat="1" applyFont="1" applyBorder="1" applyAlignment="1" applyProtection="1">
      <alignment horizontal="center"/>
      <protection/>
    </xf>
    <xf numFmtId="0" fontId="3" fillId="4" borderId="8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7" fillId="0" borderId="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2" fillId="4" borderId="8" xfId="0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left"/>
      <protection/>
    </xf>
    <xf numFmtId="164" fontId="16" fillId="0" borderId="0" xfId="0" applyNumberFormat="1" applyFont="1" applyProtection="1">
      <protection/>
    </xf>
    <xf numFmtId="9" fontId="16" fillId="0" borderId="0" xfId="21" applyFont="1" applyAlignment="1" applyProtection="1">
      <alignment horizontal="center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0" fontId="0" fillId="0" borderId="18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2" fillId="6" borderId="19" xfId="0" applyFont="1" applyFill="1" applyBorder="1" applyAlignment="1" applyProtection="1">
      <alignment horizontal="left" vertical="center" indent="1"/>
      <protection locked="0"/>
    </xf>
    <xf numFmtId="169" fontId="2" fillId="6" borderId="16" xfId="0" applyNumberFormat="1" applyFont="1" applyFill="1" applyBorder="1" applyAlignment="1" applyProtection="1">
      <alignment horizontal="left" vertical="center" indent="1"/>
      <protection locked="0"/>
    </xf>
    <xf numFmtId="0" fontId="15" fillId="6" borderId="20" xfId="0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Protection="1">
      <protection locked="0"/>
    </xf>
    <xf numFmtId="166" fontId="12" fillId="6" borderId="0" xfId="0" applyNumberFormat="1" applyFont="1" applyFill="1" applyAlignment="1" applyProtection="1">
      <alignment horizontal="right"/>
      <protection locked="0"/>
    </xf>
    <xf numFmtId="166" fontId="13" fillId="6" borderId="0" xfId="0" applyNumberFormat="1" applyFont="1" applyFill="1" applyAlignment="1" applyProtection="1">
      <alignment horizontal="right"/>
      <protection locked="0"/>
    </xf>
    <xf numFmtId="44" fontId="12" fillId="6" borderId="0" xfId="20" applyFont="1" applyFill="1" applyAlignment="1" applyProtection="1">
      <alignment horizontal="right"/>
      <protection locked="0"/>
    </xf>
    <xf numFmtId="0" fontId="9" fillId="7" borderId="9" xfId="0" applyFont="1" applyFill="1" applyBorder="1" applyProtection="1">
      <protection/>
    </xf>
    <xf numFmtId="0" fontId="9" fillId="7" borderId="0" xfId="0" applyFont="1" applyFill="1" applyBorder="1" applyProtection="1">
      <protection/>
    </xf>
    <xf numFmtId="0" fontId="0" fillId="0" borderId="0" xfId="0" applyBorder="1" applyAlignment="1" applyProtection="1">
      <alignment horizontal="center"/>
      <protection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7" fillId="5" borderId="9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9" fillId="2" borderId="21" xfId="0" applyFont="1" applyFill="1" applyBorder="1" applyAlignment="1" applyProtection="1">
      <alignment horizontal="center"/>
      <protection/>
    </xf>
    <xf numFmtId="0" fontId="9" fillId="2" borderId="22" xfId="0" applyFont="1" applyFill="1" applyBorder="1" applyAlignment="1" applyProtection="1">
      <alignment horizontal="center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dxfs count="1"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zoomScale="90" zoomScaleNormal="90" workbookViewId="0" topLeftCell="A1">
      <pane ySplit="1" topLeftCell="A2" activePane="bottomLeft" state="frozen"/>
      <selection pane="bottomLeft" activeCell="E57" sqref="E57"/>
    </sheetView>
  </sheetViews>
  <sheetFormatPr defaultColWidth="9.140625" defaultRowHeight="15"/>
  <cols>
    <col min="1" max="1" width="20.28125" style="65" customWidth="1"/>
    <col min="2" max="2" width="59.57421875" style="65" bestFit="1" customWidth="1"/>
    <col min="3" max="3" width="12.28125" style="65" customWidth="1"/>
    <col min="4" max="4" width="13.7109375" style="65" customWidth="1"/>
    <col min="5" max="5" width="19.57421875" style="65" customWidth="1"/>
    <col min="6" max="6" width="15.421875" style="64" bestFit="1" customWidth="1"/>
    <col min="7" max="7" width="11.28125" style="65" bestFit="1" customWidth="1"/>
    <col min="8" max="16384" width="9.140625" style="65" customWidth="1"/>
  </cols>
  <sheetData>
    <row r="1" spans="1:5" ht="30" customHeight="1" thickBot="1">
      <c r="A1" s="1" t="s">
        <v>0</v>
      </c>
      <c r="B1" s="98"/>
      <c r="C1" s="99">
        <v>42370</v>
      </c>
      <c r="D1" s="63" t="s">
        <v>53</v>
      </c>
      <c r="E1" s="100" t="s">
        <v>55</v>
      </c>
    </row>
    <row r="2" spans="1:5" ht="15.75" thickBot="1">
      <c r="A2" s="66"/>
      <c r="B2" s="67"/>
      <c r="C2" s="18"/>
      <c r="D2" s="28"/>
      <c r="E2" s="68"/>
    </row>
    <row r="3" spans="1:5" ht="15">
      <c r="A3" s="116" t="s">
        <v>1</v>
      </c>
      <c r="B3" s="2" t="s">
        <v>40</v>
      </c>
      <c r="C3" s="11" t="s">
        <v>2</v>
      </c>
      <c r="D3" s="20" t="s">
        <v>3</v>
      </c>
      <c r="E3" s="30" t="s">
        <v>4</v>
      </c>
    </row>
    <row r="4" spans="1:6" ht="15">
      <c r="A4" s="117"/>
      <c r="B4" s="3" t="s">
        <v>5</v>
      </c>
      <c r="C4" s="41">
        <v>0</v>
      </c>
      <c r="D4" s="60">
        <v>0</v>
      </c>
      <c r="E4" s="31">
        <f>C4*D4</f>
        <v>0</v>
      </c>
      <c r="F4" s="69"/>
    </row>
    <row r="5" spans="1:6" ht="15">
      <c r="A5" s="117"/>
      <c r="B5" s="3" t="s">
        <v>74</v>
      </c>
      <c r="C5" s="41">
        <v>0</v>
      </c>
      <c r="D5" s="60">
        <v>0</v>
      </c>
      <c r="E5" s="31">
        <f>C5*D5</f>
        <v>0</v>
      </c>
      <c r="F5" s="69"/>
    </row>
    <row r="6" spans="1:6" ht="15">
      <c r="A6" s="117"/>
      <c r="B6" s="3" t="s">
        <v>81</v>
      </c>
      <c r="C6" s="41">
        <v>0</v>
      </c>
      <c r="D6" s="60">
        <v>0</v>
      </c>
      <c r="E6" s="31">
        <f>C6*D6</f>
        <v>0</v>
      </c>
      <c r="F6" s="69"/>
    </row>
    <row r="7" spans="1:6" ht="15">
      <c r="A7" s="117"/>
      <c r="B7" s="4" t="s">
        <v>6</v>
      </c>
      <c r="C7" s="42">
        <v>0</v>
      </c>
      <c r="D7" s="53">
        <v>0</v>
      </c>
      <c r="E7" s="32">
        <f>C7*D7</f>
        <v>0</v>
      </c>
      <c r="F7" s="69"/>
    </row>
    <row r="8" spans="1:6" ht="15">
      <c r="A8" s="117"/>
      <c r="B8" s="5" t="s">
        <v>7</v>
      </c>
      <c r="C8" s="43">
        <f>SUM(C4:C7)</f>
        <v>0</v>
      </c>
      <c r="D8" s="70"/>
      <c r="E8" s="33">
        <f>SUM(E4:E7)</f>
        <v>0</v>
      </c>
      <c r="F8" s="69"/>
    </row>
    <row r="9" spans="1:6" ht="15">
      <c r="A9" s="117"/>
      <c r="B9" s="3"/>
      <c r="C9" s="15"/>
      <c r="D9" s="71"/>
      <c r="E9" s="72"/>
      <c r="F9" s="69"/>
    </row>
    <row r="10" spans="1:6" ht="15">
      <c r="A10" s="117"/>
      <c r="B10" s="6" t="s">
        <v>8</v>
      </c>
      <c r="C10" s="12" t="s">
        <v>2</v>
      </c>
      <c r="D10" s="21" t="s">
        <v>3</v>
      </c>
      <c r="E10" s="34" t="s">
        <v>4</v>
      </c>
      <c r="F10" s="69"/>
    </row>
    <row r="11" spans="1:6" ht="15">
      <c r="A11" s="117"/>
      <c r="B11" s="3" t="s">
        <v>9</v>
      </c>
      <c r="C11" s="15" t="s">
        <v>41</v>
      </c>
      <c r="D11" s="24" t="s">
        <v>41</v>
      </c>
      <c r="E11" s="39">
        <v>0</v>
      </c>
      <c r="F11" s="69"/>
    </row>
    <row r="12" spans="1:6" ht="15">
      <c r="A12" s="117"/>
      <c r="B12" s="3" t="s">
        <v>10</v>
      </c>
      <c r="C12" s="41">
        <v>0</v>
      </c>
      <c r="D12" s="60">
        <v>0</v>
      </c>
      <c r="E12" s="31">
        <f>C12*D12</f>
        <v>0</v>
      </c>
      <c r="F12" s="69"/>
    </row>
    <row r="13" spans="1:6" ht="15">
      <c r="A13" s="117"/>
      <c r="B13" s="37" t="s">
        <v>11</v>
      </c>
      <c r="C13" s="15" t="s">
        <v>41</v>
      </c>
      <c r="D13" s="24" t="s">
        <v>41</v>
      </c>
      <c r="E13" s="39">
        <v>0</v>
      </c>
      <c r="F13" s="69"/>
    </row>
    <row r="14" spans="1:6" ht="15">
      <c r="A14" s="117"/>
      <c r="B14" s="4" t="s">
        <v>12</v>
      </c>
      <c r="C14" s="16" t="s">
        <v>41</v>
      </c>
      <c r="D14" s="25" t="s">
        <v>41</v>
      </c>
      <c r="E14" s="40">
        <v>0</v>
      </c>
      <c r="F14" s="69"/>
    </row>
    <row r="15" spans="1:6" ht="15">
      <c r="A15" s="117"/>
      <c r="B15" s="5" t="s">
        <v>13</v>
      </c>
      <c r="C15" s="43">
        <f>C12</f>
        <v>0</v>
      </c>
      <c r="D15" s="73"/>
      <c r="E15" s="33">
        <f>SUM(E11:E14)</f>
        <v>0</v>
      </c>
      <c r="F15" s="69"/>
    </row>
    <row r="16" spans="1:6" ht="15">
      <c r="A16" s="117"/>
      <c r="B16" s="3"/>
      <c r="C16" s="15"/>
      <c r="D16" s="24"/>
      <c r="E16" s="72"/>
      <c r="F16" s="69"/>
    </row>
    <row r="17" spans="1:6" ht="15.75" thickBot="1">
      <c r="A17" s="117"/>
      <c r="B17" s="38" t="s">
        <v>42</v>
      </c>
      <c r="C17" s="17"/>
      <c r="D17" s="27"/>
      <c r="E17" s="35">
        <f>E8+E15</f>
        <v>0</v>
      </c>
      <c r="F17" s="69"/>
    </row>
    <row r="18" spans="1:6" ht="15">
      <c r="A18" s="117"/>
      <c r="B18" s="74"/>
      <c r="C18" s="75"/>
      <c r="D18" s="75"/>
      <c r="E18" s="76"/>
      <c r="F18" s="69"/>
    </row>
    <row r="19" spans="1:6" ht="15.75" thickBot="1">
      <c r="A19" s="117"/>
      <c r="B19" s="38" t="s">
        <v>76</v>
      </c>
      <c r="C19" s="17"/>
      <c r="D19" s="27"/>
      <c r="E19" s="35">
        <f>E17*0.2</f>
        <v>0</v>
      </c>
      <c r="F19" s="69"/>
    </row>
    <row r="20" spans="1:6" ht="15">
      <c r="A20" s="117"/>
      <c r="B20" s="74"/>
      <c r="C20" s="75"/>
      <c r="D20" s="75"/>
      <c r="E20" s="76"/>
      <c r="F20" s="69"/>
    </row>
    <row r="21" spans="1:6" ht="15.75" thickBot="1">
      <c r="A21" s="118"/>
      <c r="B21" s="38" t="s">
        <v>75</v>
      </c>
      <c r="C21" s="17"/>
      <c r="D21" s="27"/>
      <c r="E21" s="35">
        <f>E17-E19</f>
        <v>0</v>
      </c>
      <c r="F21" s="69"/>
    </row>
    <row r="22" spans="1:6" ht="15.75" thickBot="1">
      <c r="A22" s="67"/>
      <c r="B22" s="67"/>
      <c r="C22" s="18"/>
      <c r="D22" s="28"/>
      <c r="E22" s="68"/>
      <c r="F22" s="69"/>
    </row>
    <row r="23" spans="1:6" ht="15.75" thickBot="1">
      <c r="A23" s="116" t="s">
        <v>14</v>
      </c>
      <c r="B23" s="2" t="s">
        <v>15</v>
      </c>
      <c r="C23" s="13" t="s">
        <v>16</v>
      </c>
      <c r="D23" s="22" t="s">
        <v>17</v>
      </c>
      <c r="E23" s="30" t="s">
        <v>4</v>
      </c>
      <c r="F23" s="61" t="s">
        <v>67</v>
      </c>
    </row>
    <row r="24" spans="1:6" ht="15">
      <c r="A24" s="117"/>
      <c r="B24" s="3" t="s">
        <v>18</v>
      </c>
      <c r="C24" s="77">
        <f>SUMIF('Profesorado UPV'!C:C,"="&amp;Apoyo!C2,'Profesorado UPV'!B:B)</f>
        <v>0</v>
      </c>
      <c r="D24" s="78">
        <f aca="true" t="shared" si="0" ref="D24:D25">IF(C24=0,0,E24/C24)</f>
        <v>0</v>
      </c>
      <c r="E24" s="31">
        <f>SUMPRODUCT(('Profesorado UPV'!C2:C100=Apoyo!C2)*'Profesorado UPV'!B2:B100*'Profesorado UPV'!D2:D100)</f>
        <v>0</v>
      </c>
      <c r="F24" s="79" t="s">
        <v>80</v>
      </c>
    </row>
    <row r="25" spans="1:6" ht="15">
      <c r="A25" s="117"/>
      <c r="B25" s="4" t="s">
        <v>19</v>
      </c>
      <c r="C25" s="80">
        <f>SUMIF('Profesorado UPV'!C:C,"&lt;&gt;"&amp;Apoyo!C2,'Profesorado UPV'!B:B)</f>
        <v>0</v>
      </c>
      <c r="D25" s="78">
        <f t="shared" si="0"/>
        <v>0</v>
      </c>
      <c r="E25" s="32">
        <f>SUMPRODUCT(('Profesorado UPV'!C2:C100&lt;&gt;Apoyo!C2)*'Profesorado UPV'!B2:B100*'Profesorado UPV'!D2:D100)</f>
        <v>0</v>
      </c>
      <c r="F25" s="79" t="s">
        <v>80</v>
      </c>
    </row>
    <row r="26" spans="1:6" ht="15">
      <c r="A26" s="117"/>
      <c r="B26" s="62" t="s">
        <v>20</v>
      </c>
      <c r="C26" s="81" t="e">
        <f>SUM(C24:C25)/(SUM(C24:C25)+SUM(C29:C30))</f>
        <v>#DIV/0!</v>
      </c>
      <c r="D26" s="82"/>
      <c r="E26" s="33">
        <f>SUM(E24:E25)</f>
        <v>0</v>
      </c>
      <c r="F26" s="83"/>
    </row>
    <row r="27" spans="1:6" ht="15">
      <c r="A27" s="117"/>
      <c r="B27" s="3"/>
      <c r="C27" s="15"/>
      <c r="D27" s="24" t="s">
        <v>21</v>
      </c>
      <c r="E27" s="72"/>
      <c r="F27" s="83"/>
    </row>
    <row r="28" spans="1:6" ht="15">
      <c r="A28" s="117"/>
      <c r="B28" s="6" t="s">
        <v>22</v>
      </c>
      <c r="C28" s="14" t="s">
        <v>16</v>
      </c>
      <c r="D28" s="23" t="s">
        <v>17</v>
      </c>
      <c r="E28" s="34" t="s">
        <v>4</v>
      </c>
      <c r="F28" s="79"/>
    </row>
    <row r="29" spans="1:6" ht="15">
      <c r="A29" s="117"/>
      <c r="B29" s="3" t="s">
        <v>18</v>
      </c>
      <c r="C29" s="77">
        <f>SUMIF('Profesorado externo'!C:C,"="&amp;Apoyo!C2,'Profesorado externo'!B:B)</f>
        <v>0</v>
      </c>
      <c r="D29" s="78">
        <f>IF(C29=0,0,E29/C29)</f>
        <v>0</v>
      </c>
      <c r="E29" s="31">
        <f>SUMPRODUCT(('Profesorado externo'!C2:C100=Apoyo!C2)*'Profesorado externo'!B2:B100*'Profesorado externo'!D2:D100)</f>
        <v>0</v>
      </c>
      <c r="F29" s="79" t="s">
        <v>80</v>
      </c>
    </row>
    <row r="30" spans="1:6" ht="15">
      <c r="A30" s="117"/>
      <c r="B30" s="4" t="s">
        <v>19</v>
      </c>
      <c r="C30" s="80">
        <f>SUMIF('Profesorado externo'!C:C,"&lt;&gt;"&amp;Apoyo!C2,'Profesorado externo'!B:B)</f>
        <v>0</v>
      </c>
      <c r="D30" s="78">
        <f>IF(C30=0,0,E30/C30)</f>
        <v>0</v>
      </c>
      <c r="E30" s="32">
        <f>SUMPRODUCT(('Profesorado externo'!C2:C100&lt;&gt;Apoyo!C2)*'Profesorado externo'!B2:B100*'Profesorado externo'!D2:D100)</f>
        <v>0</v>
      </c>
      <c r="F30" s="79" t="s">
        <v>80</v>
      </c>
    </row>
    <row r="31" spans="1:6" ht="15">
      <c r="A31" s="117"/>
      <c r="B31" s="62" t="s">
        <v>23</v>
      </c>
      <c r="C31" s="84" t="e">
        <f>1-C26</f>
        <v>#DIV/0!</v>
      </c>
      <c r="D31" s="73" t="s">
        <v>21</v>
      </c>
      <c r="E31" s="33">
        <f>SUM(E29:E30)</f>
        <v>0</v>
      </c>
      <c r="F31" s="79"/>
    </row>
    <row r="32" spans="1:6" ht="15">
      <c r="A32" s="117"/>
      <c r="B32" s="85"/>
      <c r="C32" s="15"/>
      <c r="D32" s="24"/>
      <c r="E32" s="86"/>
      <c r="F32" s="79"/>
    </row>
    <row r="33" spans="1:6" ht="15">
      <c r="A33" s="117"/>
      <c r="B33" s="6" t="s">
        <v>24</v>
      </c>
      <c r="C33" s="14"/>
      <c r="D33" s="23"/>
      <c r="E33" s="34" t="s">
        <v>4</v>
      </c>
      <c r="F33" s="79"/>
    </row>
    <row r="34" spans="1:6" ht="15">
      <c r="A34" s="117"/>
      <c r="B34" s="3" t="s">
        <v>25</v>
      </c>
      <c r="C34" s="15"/>
      <c r="D34" s="24"/>
      <c r="E34" s="39">
        <v>0</v>
      </c>
      <c r="F34" s="79" t="s">
        <v>80</v>
      </c>
    </row>
    <row r="35" spans="1:6" ht="15">
      <c r="A35" s="117"/>
      <c r="B35" s="3" t="s">
        <v>26</v>
      </c>
      <c r="C35" s="15"/>
      <c r="D35" s="24"/>
      <c r="E35" s="39">
        <v>0</v>
      </c>
      <c r="F35" s="79" t="s">
        <v>80</v>
      </c>
    </row>
    <row r="36" spans="1:6" ht="15">
      <c r="A36" s="117"/>
      <c r="B36" s="4" t="s">
        <v>27</v>
      </c>
      <c r="C36" s="16"/>
      <c r="D36" s="25"/>
      <c r="E36" s="40">
        <v>0</v>
      </c>
      <c r="F36" s="79" t="s">
        <v>80</v>
      </c>
    </row>
    <row r="37" spans="1:6" ht="15">
      <c r="A37" s="117"/>
      <c r="B37" s="62" t="s">
        <v>28</v>
      </c>
      <c r="C37" s="87"/>
      <c r="D37" s="73" t="s">
        <v>21</v>
      </c>
      <c r="E37" s="33">
        <f>SUM(E34:E36)</f>
        <v>0</v>
      </c>
      <c r="F37" s="79"/>
    </row>
    <row r="38" spans="1:6" ht="15">
      <c r="A38" s="117"/>
      <c r="B38" s="88"/>
      <c r="C38" s="89"/>
      <c r="D38" s="89"/>
      <c r="E38" s="90"/>
      <c r="F38" s="79"/>
    </row>
    <row r="39" spans="1:6" ht="15">
      <c r="A39" s="117"/>
      <c r="B39" s="62" t="s">
        <v>29</v>
      </c>
      <c r="C39" s="91"/>
      <c r="D39" s="82"/>
      <c r="E39" s="33">
        <f>E26+E31+E37</f>
        <v>0</v>
      </c>
      <c r="F39" s="79"/>
    </row>
    <row r="40" spans="1:6" ht="15">
      <c r="A40" s="117"/>
      <c r="B40" s="92"/>
      <c r="C40" s="15"/>
      <c r="D40" s="24"/>
      <c r="E40" s="72"/>
      <c r="F40" s="79"/>
    </row>
    <row r="41" spans="1:6" ht="15">
      <c r="A41" s="117"/>
      <c r="B41" s="92"/>
      <c r="C41" s="15"/>
      <c r="D41" s="24"/>
      <c r="E41" s="72"/>
      <c r="F41" s="79"/>
    </row>
    <row r="42" spans="1:6" ht="15">
      <c r="A42" s="117"/>
      <c r="B42" s="7" t="s">
        <v>30</v>
      </c>
      <c r="C42" s="14"/>
      <c r="D42" s="14"/>
      <c r="E42" s="34" t="s">
        <v>4</v>
      </c>
      <c r="F42" s="79"/>
    </row>
    <row r="43" spans="1:6" ht="15">
      <c r="A43" s="117"/>
      <c r="B43" s="3" t="s">
        <v>31</v>
      </c>
      <c r="C43" s="15"/>
      <c r="D43" s="24"/>
      <c r="E43" s="39">
        <v>0</v>
      </c>
      <c r="F43" s="79" t="s">
        <v>80</v>
      </c>
    </row>
    <row r="44" spans="1:6" ht="15">
      <c r="A44" s="117"/>
      <c r="B44" s="3" t="s">
        <v>32</v>
      </c>
      <c r="C44" s="15"/>
      <c r="D44" s="24"/>
      <c r="E44" s="39">
        <v>0</v>
      </c>
      <c r="F44" s="79" t="s">
        <v>80</v>
      </c>
    </row>
    <row r="45" spans="1:6" ht="15">
      <c r="A45" s="117"/>
      <c r="B45" s="3" t="s">
        <v>33</v>
      </c>
      <c r="C45" s="15"/>
      <c r="D45" s="24"/>
      <c r="E45" s="39">
        <v>0</v>
      </c>
      <c r="F45" s="79" t="s">
        <v>80</v>
      </c>
    </row>
    <row r="46" spans="1:6" ht="15">
      <c r="A46" s="117"/>
      <c r="B46" s="3" t="s">
        <v>34</v>
      </c>
      <c r="C46" s="15"/>
      <c r="D46" s="24"/>
      <c r="E46" s="39">
        <v>0</v>
      </c>
      <c r="F46" s="79" t="s">
        <v>80</v>
      </c>
    </row>
    <row r="47" spans="1:6" ht="15">
      <c r="A47" s="117"/>
      <c r="B47" s="3" t="s">
        <v>71</v>
      </c>
      <c r="C47" s="15"/>
      <c r="D47" s="24"/>
      <c r="E47" s="39">
        <v>0</v>
      </c>
      <c r="F47" s="79" t="s">
        <v>80</v>
      </c>
    </row>
    <row r="48" spans="1:6" ht="15">
      <c r="A48" s="117"/>
      <c r="B48" s="3" t="s">
        <v>35</v>
      </c>
      <c r="C48" s="15"/>
      <c r="D48" s="24"/>
      <c r="E48" s="39">
        <v>0</v>
      </c>
      <c r="F48" s="79" t="s">
        <v>80</v>
      </c>
    </row>
    <row r="49" spans="1:6" ht="15">
      <c r="A49" s="117"/>
      <c r="B49" s="4" t="s">
        <v>82</v>
      </c>
      <c r="C49" s="16"/>
      <c r="D49" s="25"/>
      <c r="E49" s="40">
        <v>0</v>
      </c>
      <c r="F49" s="79" t="s">
        <v>80</v>
      </c>
    </row>
    <row r="50" spans="1:6" ht="15">
      <c r="A50" s="117"/>
      <c r="B50" s="62" t="s">
        <v>36</v>
      </c>
      <c r="C50" s="91"/>
      <c r="D50" s="82"/>
      <c r="E50" s="33">
        <f>SUM(E43:E49)</f>
        <v>0</v>
      </c>
      <c r="F50" s="79"/>
    </row>
    <row r="51" spans="1:6" ht="15">
      <c r="A51" s="117"/>
      <c r="B51" s="3"/>
      <c r="C51" s="15"/>
      <c r="D51" s="24"/>
      <c r="E51" s="31"/>
      <c r="F51" s="79"/>
    </row>
    <row r="52" spans="1:6" ht="15">
      <c r="A52" s="117"/>
      <c r="B52" s="8" t="s">
        <v>60</v>
      </c>
      <c r="C52" s="14" t="s">
        <v>37</v>
      </c>
      <c r="D52" s="23" t="s">
        <v>38</v>
      </c>
      <c r="E52" s="34" t="s">
        <v>4</v>
      </c>
      <c r="F52" s="79"/>
    </row>
    <row r="53" spans="1:6" ht="15">
      <c r="A53" s="117"/>
      <c r="B53" s="9" t="s">
        <v>61</v>
      </c>
      <c r="C53" s="93">
        <f>E39</f>
        <v>0</v>
      </c>
      <c r="D53" s="94">
        <v>0.1</v>
      </c>
      <c r="E53" s="31">
        <f>C53*D53</f>
        <v>0</v>
      </c>
      <c r="F53" s="79" t="s">
        <v>79</v>
      </c>
    </row>
    <row r="54" spans="1:6" ht="15">
      <c r="A54" s="117"/>
      <c r="B54" s="9" t="s">
        <v>72</v>
      </c>
      <c r="C54" s="44">
        <f>C8+C15</f>
        <v>0</v>
      </c>
      <c r="D54" s="53">
        <v>5</v>
      </c>
      <c r="E54" s="31">
        <f>C54*D54</f>
        <v>0</v>
      </c>
      <c r="F54" s="79" t="s">
        <v>80</v>
      </c>
    </row>
    <row r="55" spans="1:6" ht="15">
      <c r="A55" s="117"/>
      <c r="B55" s="9" t="s">
        <v>73</v>
      </c>
      <c r="C55" s="44"/>
      <c r="D55" s="26"/>
      <c r="E55" s="39">
        <v>0</v>
      </c>
      <c r="F55" s="79" t="s">
        <v>80</v>
      </c>
    </row>
    <row r="56" spans="1:6" ht="15">
      <c r="A56" s="117"/>
      <c r="B56" s="9" t="s">
        <v>59</v>
      </c>
      <c r="C56" s="15"/>
      <c r="D56" s="24"/>
      <c r="E56" s="39">
        <v>0</v>
      </c>
      <c r="F56" s="79" t="s">
        <v>80</v>
      </c>
    </row>
    <row r="57" spans="1:6" ht="15">
      <c r="A57" s="117"/>
      <c r="B57" s="9" t="s">
        <v>43</v>
      </c>
      <c r="C57" s="15"/>
      <c r="D57" s="24"/>
      <c r="E57" s="95">
        <f>SUM('Profesorado UPV'!E:E)</f>
        <v>0</v>
      </c>
      <c r="F57" s="79" t="s">
        <v>80</v>
      </c>
    </row>
    <row r="58" spans="1:6" ht="70.15" customHeight="1">
      <c r="A58" s="117"/>
      <c r="B58" s="108" t="s">
        <v>70</v>
      </c>
      <c r="C58" s="109"/>
      <c r="D58" s="109"/>
      <c r="E58" s="110"/>
      <c r="F58" s="79"/>
    </row>
    <row r="59" spans="1:6" ht="15">
      <c r="A59" s="117"/>
      <c r="B59" s="62" t="s">
        <v>63</v>
      </c>
      <c r="C59" s="91"/>
      <c r="D59" s="82"/>
      <c r="E59" s="33">
        <f>SUM(E53:E57)</f>
        <v>0</v>
      </c>
      <c r="F59" s="79"/>
    </row>
    <row r="60" spans="1:6" ht="15">
      <c r="A60" s="117"/>
      <c r="B60" s="3"/>
      <c r="C60" s="15"/>
      <c r="D60" s="24"/>
      <c r="E60" s="31"/>
      <c r="F60" s="79"/>
    </row>
    <row r="61" spans="1:6" ht="15.75" thickBot="1">
      <c r="A61" s="118"/>
      <c r="B61" s="10" t="s">
        <v>39</v>
      </c>
      <c r="C61" s="17"/>
      <c r="D61" s="27"/>
      <c r="E61" s="35">
        <f>E39+E50+E59</f>
        <v>0</v>
      </c>
      <c r="F61" s="96"/>
    </row>
    <row r="62" spans="1:5" ht="15.75" thickBot="1">
      <c r="A62" s="67"/>
      <c r="B62" s="67"/>
      <c r="C62" s="18"/>
      <c r="D62" s="28"/>
      <c r="E62" s="36"/>
    </row>
    <row r="63" spans="1:6" ht="15.75" thickBot="1">
      <c r="A63" s="113" t="s">
        <v>62</v>
      </c>
      <c r="B63" s="58" t="s">
        <v>77</v>
      </c>
      <c r="C63" s="54"/>
      <c r="D63" s="55"/>
      <c r="E63" s="56">
        <f>E19-E53-IF(F54=Apoyo!D3,E54,0)-IF(F55=Apoyo!D3,E55,0)-IF(F56=Apoyo!D3,E56,0)-IF(F57=Apoyo!D3,E57,0)</f>
        <v>0</v>
      </c>
      <c r="F63" s="97" t="str">
        <f>IF(E63&lt;0,"No. Disp. insuficiente","Ok")</f>
        <v>Ok</v>
      </c>
    </row>
    <row r="64" spans="1:6" ht="15.75" thickBot="1">
      <c r="A64" s="114"/>
      <c r="B64" s="59" t="s">
        <v>78</v>
      </c>
      <c r="C64" s="19"/>
      <c r="D64" s="29"/>
      <c r="E64" s="57">
        <f>E21-E39-E50-IF(F54=Apoyo!D2,E54,0)-IF(F55=Apoyo!D2,E55,0)-IF(F56=Apoyo!D2,E56,0)-IF(F57=Apoyo!D2,E57,0)</f>
        <v>0</v>
      </c>
      <c r="F64" s="97" t="str">
        <f>IF(E64&lt;0,"Disp. insuficiente","Ok")</f>
        <v>Ok</v>
      </c>
    </row>
    <row r="65" spans="1:6" ht="15.75" thickBot="1">
      <c r="A65" s="115"/>
      <c r="B65" s="111" t="str">
        <f>IF(AND(F63="Ok",F64="Ok"),"Curso procedente","Curso improcedente")</f>
        <v>Curso procedente</v>
      </c>
      <c r="C65" s="111"/>
      <c r="D65" s="111"/>
      <c r="E65" s="112"/>
      <c r="F65" s="97"/>
    </row>
  </sheetData>
  <sheetProtection sheet="1" objects="1" scenarios="1" formatCells="0" formatRows="0" insertColumns="0" insertRows="0" insertHyperlinks="0" deleteColumns="0" deleteRows="0" sort="0" autoFilter="0" pivotTables="0"/>
  <mergeCells count="5">
    <mergeCell ref="B58:E58"/>
    <mergeCell ref="B65:E65"/>
    <mergeCell ref="A63:A65"/>
    <mergeCell ref="A3:A21"/>
    <mergeCell ref="A23:A61"/>
  </mergeCells>
  <conditionalFormatting sqref="B65:E65">
    <cfRule type="expression" priority="1" dxfId="0">
      <formula>OR($F$63&lt;&gt;"Ok",$F$64&lt;&gt;"Ok")</formula>
    </cfRule>
  </conditionalFormatting>
  <dataValidations count="2">
    <dataValidation type="list" showInputMessage="1" showErrorMessage="1" sqref="E1">
      <formula1>TipoCurso</formula1>
    </dataValidation>
    <dataValidation type="list" allowBlank="1" showInputMessage="1" showErrorMessage="1" sqref="F43:F49 F24:F25 F29:F30 F34:F36 F53:F57">
      <formula1>SeApuntaA</formula1>
    </dataValidation>
  </dataValidations>
  <printOptions horizontalCentered="1"/>
  <pageMargins left="0.1968503937007874" right="0.1968503937007874" top="0.9448818897637796" bottom="0.7480314960629921" header="0.31496062992125984" footer="0.31496062992125984"/>
  <pageSetup fitToHeight="1" fitToWidth="1" horizontalDpi="600" verticalDpi="600" orientation="portrait" paperSize="9" scale="73" r:id="rId1"/>
  <headerFooter>
    <oddHeader>&amp;C&amp;"Arial,Negrita"&amp;18FORMULARIO PARA EL CÁLCULO ECONÓMICO
DE ACTIVIDADES DE FORMACIÓN NO REGLADA</oddHeader>
    <oddFooter>&amp;C&amp;"-,Negrita"&amp;14CENTRO DE FORMACIÓN PERMANENTE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 topLeftCell="A1">
      <pane ySplit="1" topLeftCell="A2" activePane="bottomLeft" state="frozen"/>
      <selection pane="bottomLeft" activeCell="E4" sqref="E4"/>
    </sheetView>
  </sheetViews>
  <sheetFormatPr defaultColWidth="11.421875" defaultRowHeight="15"/>
  <cols>
    <col min="1" max="1" width="23.421875" style="0" customWidth="1"/>
    <col min="2" max="2" width="8.8515625" style="45" customWidth="1"/>
    <col min="3" max="3" width="10.28125" style="52" customWidth="1"/>
    <col min="4" max="4" width="14.28125" style="46" bestFit="1" customWidth="1"/>
    <col min="6" max="6" width="11.8515625" style="0" bestFit="1" customWidth="1"/>
  </cols>
  <sheetData>
    <row r="1" spans="1:5" ht="15">
      <c r="A1" s="47" t="s">
        <v>44</v>
      </c>
      <c r="B1" s="48" t="s">
        <v>16</v>
      </c>
      <c r="C1" s="48" t="s">
        <v>52</v>
      </c>
      <c r="D1" s="49" t="s">
        <v>45</v>
      </c>
      <c r="E1" s="49" t="s">
        <v>58</v>
      </c>
    </row>
    <row r="2" spans="1:6" ht="15">
      <c r="A2" s="101" t="s">
        <v>47</v>
      </c>
      <c r="B2" s="102">
        <v>0</v>
      </c>
      <c r="C2" s="103" t="s">
        <v>18</v>
      </c>
      <c r="D2" s="104">
        <v>75</v>
      </c>
      <c r="E2" s="104">
        <v>0</v>
      </c>
      <c r="F2" s="50"/>
    </row>
    <row r="3" spans="1:6" ht="15">
      <c r="A3" s="101" t="s">
        <v>48</v>
      </c>
      <c r="B3" s="102">
        <v>0</v>
      </c>
      <c r="C3" s="103" t="s">
        <v>66</v>
      </c>
      <c r="D3" s="104">
        <v>90</v>
      </c>
      <c r="E3" s="104">
        <v>0</v>
      </c>
      <c r="F3" s="51"/>
    </row>
    <row r="4" spans="1:5" ht="15">
      <c r="A4" s="101"/>
      <c r="B4" s="102"/>
      <c r="C4" s="103"/>
      <c r="D4" s="104"/>
      <c r="E4" s="104"/>
    </row>
    <row r="5" spans="1:5" ht="15">
      <c r="A5" s="101"/>
      <c r="B5" s="102"/>
      <c r="C5" s="103"/>
      <c r="D5" s="104"/>
      <c r="E5" s="104"/>
    </row>
    <row r="6" spans="1:5" ht="15">
      <c r="A6" s="101"/>
      <c r="B6" s="102"/>
      <c r="C6" s="103"/>
      <c r="D6" s="104"/>
      <c r="E6" s="104"/>
    </row>
    <row r="7" spans="1:5" ht="15">
      <c r="A7" s="101"/>
      <c r="B7" s="102"/>
      <c r="C7" s="103"/>
      <c r="D7" s="104"/>
      <c r="E7" s="104"/>
    </row>
    <row r="8" spans="1:5" ht="15">
      <c r="A8" s="101"/>
      <c r="B8" s="102"/>
      <c r="C8" s="103"/>
      <c r="D8" s="104"/>
      <c r="E8" s="104"/>
    </row>
    <row r="9" spans="1:5" ht="15">
      <c r="A9" s="101"/>
      <c r="B9" s="102"/>
      <c r="C9" s="103"/>
      <c r="D9" s="104"/>
      <c r="E9" s="104"/>
    </row>
    <row r="10" spans="1:5" ht="15">
      <c r="A10" s="101"/>
      <c r="B10" s="102"/>
      <c r="C10" s="103"/>
      <c r="D10" s="104"/>
      <c r="E10" s="104"/>
    </row>
    <row r="11" spans="1:5" ht="15">
      <c r="A11" s="101"/>
      <c r="B11" s="102"/>
      <c r="C11" s="103"/>
      <c r="D11" s="104"/>
      <c r="E11" s="104"/>
    </row>
    <row r="12" spans="1:5" ht="15">
      <c r="A12" s="101"/>
      <c r="B12" s="102"/>
      <c r="C12" s="103"/>
      <c r="D12" s="104"/>
      <c r="E12" s="104"/>
    </row>
    <row r="13" spans="1:5" ht="15">
      <c r="A13" s="101"/>
      <c r="B13" s="102"/>
      <c r="C13" s="103"/>
      <c r="D13" s="104"/>
      <c r="E13" s="104"/>
    </row>
    <row r="14" spans="1:5" ht="15">
      <c r="A14" s="101"/>
      <c r="B14" s="102"/>
      <c r="C14" s="103"/>
      <c r="D14" s="104"/>
      <c r="E14" s="104"/>
    </row>
    <row r="15" spans="1:5" ht="15">
      <c r="A15" s="101"/>
      <c r="B15" s="102"/>
      <c r="C15" s="103"/>
      <c r="D15" s="104"/>
      <c r="E15" s="104"/>
    </row>
    <row r="16" spans="1:5" ht="15">
      <c r="A16" s="101"/>
      <c r="B16" s="102"/>
      <c r="C16" s="103"/>
      <c r="D16" s="104"/>
      <c r="E16" s="104"/>
    </row>
    <row r="17" spans="1:5" ht="15">
      <c r="A17" s="101"/>
      <c r="B17" s="102"/>
      <c r="C17" s="103"/>
      <c r="D17" s="104"/>
      <c r="E17" s="104"/>
    </row>
    <row r="18" spans="1:5" ht="15">
      <c r="A18" s="101"/>
      <c r="B18" s="102"/>
      <c r="C18" s="103"/>
      <c r="D18" s="104"/>
      <c r="E18" s="104"/>
    </row>
    <row r="19" spans="1:5" ht="15">
      <c r="A19" s="101"/>
      <c r="B19" s="102"/>
      <c r="C19" s="103"/>
      <c r="D19" s="104"/>
      <c r="E19" s="104"/>
    </row>
    <row r="20" spans="1:5" ht="15">
      <c r="A20" s="101"/>
      <c r="B20" s="102"/>
      <c r="C20" s="103"/>
      <c r="D20" s="104"/>
      <c r="E20" s="104"/>
    </row>
    <row r="21" spans="1:5" ht="15">
      <c r="A21" s="101"/>
      <c r="B21" s="102"/>
      <c r="C21" s="103"/>
      <c r="D21" s="104"/>
      <c r="E21" s="104"/>
    </row>
    <row r="22" spans="1:5" ht="15">
      <c r="A22" s="101"/>
      <c r="B22" s="102"/>
      <c r="C22" s="103"/>
      <c r="D22" s="104"/>
      <c r="E22" s="104"/>
    </row>
    <row r="23" spans="1:5" ht="15">
      <c r="A23" s="101"/>
      <c r="B23" s="102"/>
      <c r="C23" s="103"/>
      <c r="D23" s="104"/>
      <c r="E23" s="104"/>
    </row>
    <row r="24" spans="1:5" ht="15">
      <c r="A24" s="101"/>
      <c r="B24" s="102"/>
      <c r="C24" s="103"/>
      <c r="D24" s="104"/>
      <c r="E24" s="104"/>
    </row>
    <row r="25" spans="1:5" ht="15">
      <c r="A25" s="101"/>
      <c r="B25" s="102"/>
      <c r="C25" s="103"/>
      <c r="D25" s="104"/>
      <c r="E25" s="104"/>
    </row>
    <row r="26" spans="1:5" ht="15">
      <c r="A26" s="101"/>
      <c r="B26" s="102"/>
      <c r="C26" s="103"/>
      <c r="D26" s="104"/>
      <c r="E26" s="104"/>
    </row>
    <row r="27" spans="1:5" ht="15">
      <c r="A27" s="101"/>
      <c r="B27" s="102"/>
      <c r="C27" s="103"/>
      <c r="D27" s="104"/>
      <c r="E27" s="104"/>
    </row>
    <row r="28" spans="1:5" ht="15">
      <c r="A28" s="101"/>
      <c r="B28" s="102"/>
      <c r="C28" s="103"/>
      <c r="D28" s="104"/>
      <c r="E28" s="104"/>
    </row>
    <row r="29" spans="1:5" ht="15">
      <c r="A29" s="101"/>
      <c r="B29" s="102"/>
      <c r="C29" s="103"/>
      <c r="D29" s="104"/>
      <c r="E29" s="104"/>
    </row>
    <row r="30" spans="1:5" ht="15">
      <c r="A30" s="101"/>
      <c r="B30" s="102"/>
      <c r="C30" s="103"/>
      <c r="D30" s="104"/>
      <c r="E30" s="104"/>
    </row>
    <row r="31" spans="1:5" ht="15">
      <c r="A31" s="101"/>
      <c r="B31" s="102"/>
      <c r="C31" s="103"/>
      <c r="D31" s="104"/>
      <c r="E31" s="104"/>
    </row>
    <row r="32" spans="1:5" ht="15">
      <c r="A32" s="101"/>
      <c r="B32" s="102"/>
      <c r="C32" s="103"/>
      <c r="D32" s="104"/>
      <c r="E32" s="104"/>
    </row>
    <row r="33" spans="1:5" ht="15">
      <c r="A33" s="101"/>
      <c r="B33" s="102"/>
      <c r="C33" s="103"/>
      <c r="D33" s="104"/>
      <c r="E33" s="104"/>
    </row>
    <row r="34" spans="1:5" ht="15">
      <c r="A34" s="101"/>
      <c r="B34" s="102"/>
      <c r="C34" s="103"/>
      <c r="D34" s="104"/>
      <c r="E34" s="104"/>
    </row>
    <row r="35" spans="1:5" ht="15">
      <c r="A35" s="101"/>
      <c r="B35" s="102"/>
      <c r="C35" s="103"/>
      <c r="D35" s="104"/>
      <c r="E35" s="104"/>
    </row>
    <row r="36" spans="1:5" ht="15">
      <c r="A36" s="101"/>
      <c r="B36" s="102"/>
      <c r="C36" s="103"/>
      <c r="D36" s="104"/>
      <c r="E36" s="104"/>
    </row>
    <row r="37" spans="1:5" ht="15">
      <c r="A37" s="101"/>
      <c r="B37" s="102"/>
      <c r="C37" s="103"/>
      <c r="D37" s="104"/>
      <c r="E37" s="104"/>
    </row>
    <row r="38" spans="1:5" ht="15">
      <c r="A38" s="101"/>
      <c r="B38" s="102"/>
      <c r="C38" s="103"/>
      <c r="D38" s="104"/>
      <c r="E38" s="104"/>
    </row>
    <row r="39" spans="1:5" ht="15">
      <c r="A39" s="101"/>
      <c r="B39" s="102"/>
      <c r="C39" s="103"/>
      <c r="D39" s="104"/>
      <c r="E39" s="104"/>
    </row>
    <row r="40" spans="1:5" ht="15">
      <c r="A40" s="101"/>
      <c r="B40" s="102"/>
      <c r="C40" s="103"/>
      <c r="D40" s="104"/>
      <c r="E40" s="104"/>
    </row>
    <row r="41" spans="1:5" ht="15">
      <c r="A41" s="101"/>
      <c r="B41" s="102"/>
      <c r="C41" s="103"/>
      <c r="D41" s="104"/>
      <c r="E41" s="104"/>
    </row>
    <row r="42" spans="1:5" ht="15">
      <c r="A42" s="101"/>
      <c r="B42" s="102"/>
      <c r="C42" s="103"/>
      <c r="D42" s="104"/>
      <c r="E42" s="104"/>
    </row>
    <row r="43" spans="1:5" ht="15">
      <c r="A43" s="101"/>
      <c r="B43" s="102"/>
      <c r="C43" s="103"/>
      <c r="D43" s="104"/>
      <c r="E43" s="104"/>
    </row>
    <row r="44" spans="1:5" ht="15">
      <c r="A44" s="101"/>
      <c r="B44" s="102"/>
      <c r="C44" s="103"/>
      <c r="D44" s="104"/>
      <c r="E44" s="104"/>
    </row>
    <row r="45" spans="1:5" ht="15">
      <c r="A45" s="101"/>
      <c r="B45" s="102"/>
      <c r="C45" s="103"/>
      <c r="D45" s="104"/>
      <c r="E45" s="104"/>
    </row>
    <row r="46" spans="1:5" ht="15">
      <c r="A46" s="101"/>
      <c r="B46" s="102"/>
      <c r="C46" s="103"/>
      <c r="D46" s="104"/>
      <c r="E46" s="104"/>
    </row>
    <row r="47" spans="1:5" ht="15">
      <c r="A47" s="101"/>
      <c r="B47" s="102"/>
      <c r="C47" s="103"/>
      <c r="D47" s="104"/>
      <c r="E47" s="104"/>
    </row>
    <row r="48" spans="1:5" ht="15">
      <c r="A48" s="101"/>
      <c r="B48" s="102"/>
      <c r="C48" s="103"/>
      <c r="D48" s="104"/>
      <c r="E48" s="104"/>
    </row>
    <row r="49" spans="1:5" ht="15">
      <c r="A49" s="101"/>
      <c r="B49" s="102"/>
      <c r="C49" s="103"/>
      <c r="D49" s="104"/>
      <c r="E49" s="104"/>
    </row>
    <row r="50" spans="1:5" ht="15">
      <c r="A50" s="101"/>
      <c r="B50" s="102"/>
      <c r="C50" s="103"/>
      <c r="D50" s="104"/>
      <c r="E50" s="104"/>
    </row>
    <row r="51" spans="1:5" ht="15">
      <c r="A51" s="101"/>
      <c r="B51" s="102"/>
      <c r="C51" s="103"/>
      <c r="D51" s="104"/>
      <c r="E51" s="104"/>
    </row>
    <row r="52" spans="1:5" ht="15">
      <c r="A52" s="101"/>
      <c r="B52" s="102"/>
      <c r="C52" s="103"/>
      <c r="D52" s="104"/>
      <c r="E52" s="104"/>
    </row>
    <row r="53" spans="1:5" ht="15">
      <c r="A53" s="101"/>
      <c r="B53" s="102"/>
      <c r="C53" s="103"/>
      <c r="D53" s="104"/>
      <c r="E53" s="104"/>
    </row>
    <row r="54" spans="1:5" ht="15">
      <c r="A54" s="101"/>
      <c r="B54" s="102"/>
      <c r="C54" s="103"/>
      <c r="D54" s="104"/>
      <c r="E54" s="104"/>
    </row>
    <row r="55" spans="1:5" ht="15">
      <c r="A55" s="101"/>
      <c r="B55" s="102"/>
      <c r="C55" s="103"/>
      <c r="D55" s="104"/>
      <c r="E55" s="104"/>
    </row>
    <row r="56" spans="1:5" ht="15">
      <c r="A56" s="101"/>
      <c r="B56" s="102"/>
      <c r="C56" s="103"/>
      <c r="D56" s="104"/>
      <c r="E56" s="104"/>
    </row>
    <row r="57" spans="1:5" ht="15">
      <c r="A57" s="101"/>
      <c r="B57" s="102"/>
      <c r="C57" s="103"/>
      <c r="D57" s="104"/>
      <c r="E57" s="104"/>
    </row>
    <row r="58" spans="1:5" ht="15">
      <c r="A58" s="101"/>
      <c r="B58" s="102"/>
      <c r="C58" s="103"/>
      <c r="D58" s="104"/>
      <c r="E58" s="104"/>
    </row>
    <row r="59" spans="1:5" ht="15">
      <c r="A59" s="101"/>
      <c r="B59" s="102"/>
      <c r="C59" s="103"/>
      <c r="D59" s="104"/>
      <c r="E59" s="104"/>
    </row>
    <row r="60" spans="1:5" ht="15">
      <c r="A60" s="101"/>
      <c r="B60" s="102"/>
      <c r="C60" s="103"/>
      <c r="D60" s="104"/>
      <c r="E60" s="104"/>
    </row>
    <row r="61" spans="1:5" ht="15">
      <c r="A61" s="101"/>
      <c r="B61" s="102"/>
      <c r="C61" s="103"/>
      <c r="D61" s="104"/>
      <c r="E61" s="104"/>
    </row>
    <row r="62" spans="1:5" ht="15">
      <c r="A62" s="101"/>
      <c r="B62" s="102"/>
      <c r="C62" s="103"/>
      <c r="D62" s="104"/>
      <c r="E62" s="104"/>
    </row>
    <row r="63" spans="1:5" ht="15">
      <c r="A63" s="101"/>
      <c r="B63" s="102"/>
      <c r="C63" s="103"/>
      <c r="D63" s="104"/>
      <c r="E63" s="104"/>
    </row>
    <row r="64" spans="1:5" ht="15">
      <c r="A64" s="101"/>
      <c r="B64" s="102"/>
      <c r="C64" s="103"/>
      <c r="D64" s="104"/>
      <c r="E64" s="104"/>
    </row>
    <row r="65" spans="1:5" ht="15">
      <c r="A65" s="101"/>
      <c r="B65" s="102"/>
      <c r="C65" s="103"/>
      <c r="D65" s="104"/>
      <c r="E65" s="104"/>
    </row>
    <row r="66" spans="1:5" ht="15">
      <c r="A66" s="101"/>
      <c r="B66" s="102"/>
      <c r="C66" s="103"/>
      <c r="D66" s="104"/>
      <c r="E66" s="104"/>
    </row>
    <row r="67" spans="1:5" ht="15">
      <c r="A67" s="101"/>
      <c r="B67" s="102"/>
      <c r="C67" s="103"/>
      <c r="D67" s="104"/>
      <c r="E67" s="104"/>
    </row>
    <row r="68" spans="1:5" ht="15">
      <c r="A68" s="101"/>
      <c r="B68" s="102"/>
      <c r="C68" s="103"/>
      <c r="D68" s="104"/>
      <c r="E68" s="104"/>
    </row>
    <row r="69" spans="1:5" ht="15">
      <c r="A69" s="101"/>
      <c r="B69" s="102"/>
      <c r="C69" s="103"/>
      <c r="D69" s="104"/>
      <c r="E69" s="104"/>
    </row>
    <row r="70" spans="1:5" ht="15">
      <c r="A70" s="101"/>
      <c r="B70" s="102"/>
      <c r="C70" s="103"/>
      <c r="D70" s="104"/>
      <c r="E70" s="104"/>
    </row>
    <row r="71" spans="1:5" ht="15">
      <c r="A71" s="101"/>
      <c r="B71" s="102"/>
      <c r="C71" s="103"/>
      <c r="D71" s="104"/>
      <c r="E71" s="104"/>
    </row>
    <row r="72" spans="1:5" ht="15">
      <c r="A72" s="101"/>
      <c r="B72" s="102"/>
      <c r="C72" s="103"/>
      <c r="D72" s="104"/>
      <c r="E72" s="104"/>
    </row>
    <row r="73" spans="1:5" ht="15">
      <c r="A73" s="101"/>
      <c r="B73" s="102"/>
      <c r="C73" s="103"/>
      <c r="D73" s="104"/>
      <c r="E73" s="104"/>
    </row>
    <row r="74" spans="1:5" ht="15">
      <c r="A74" s="101"/>
      <c r="B74" s="102"/>
      <c r="C74" s="103"/>
      <c r="D74" s="104"/>
      <c r="E74" s="104"/>
    </row>
    <row r="75" spans="1:5" ht="15">
      <c r="A75" s="101"/>
      <c r="B75" s="102"/>
      <c r="C75" s="103"/>
      <c r="D75" s="104"/>
      <c r="E75" s="104"/>
    </row>
    <row r="76" spans="1:5" ht="15">
      <c r="A76" s="101"/>
      <c r="B76" s="102"/>
      <c r="C76" s="103"/>
      <c r="D76" s="104"/>
      <c r="E76" s="104"/>
    </row>
    <row r="77" spans="1:5" ht="15">
      <c r="A77" s="101"/>
      <c r="B77" s="102"/>
      <c r="C77" s="103"/>
      <c r="D77" s="104"/>
      <c r="E77" s="104"/>
    </row>
    <row r="78" spans="1:5" ht="15">
      <c r="A78" s="101"/>
      <c r="B78" s="102"/>
      <c r="C78" s="103"/>
      <c r="D78" s="104"/>
      <c r="E78" s="104"/>
    </row>
    <row r="79" spans="1:5" ht="15">
      <c r="A79" s="101"/>
      <c r="B79" s="102"/>
      <c r="C79" s="103"/>
      <c r="D79" s="104"/>
      <c r="E79" s="104"/>
    </row>
    <row r="80" spans="1:5" ht="15">
      <c r="A80" s="101"/>
      <c r="B80" s="102"/>
      <c r="C80" s="103"/>
      <c r="D80" s="104"/>
      <c r="E80" s="104"/>
    </row>
    <row r="81" spans="1:5" ht="15">
      <c r="A81" s="101"/>
      <c r="B81" s="102"/>
      <c r="C81" s="103"/>
      <c r="D81" s="104"/>
      <c r="E81" s="104"/>
    </row>
    <row r="82" spans="1:5" ht="15">
      <c r="A82" s="101"/>
      <c r="B82" s="102"/>
      <c r="C82" s="103"/>
      <c r="D82" s="104"/>
      <c r="E82" s="104"/>
    </row>
    <row r="83" spans="1:5" ht="15">
      <c r="A83" s="101"/>
      <c r="B83" s="102"/>
      <c r="C83" s="103"/>
      <c r="D83" s="104"/>
      <c r="E83" s="104"/>
    </row>
    <row r="84" spans="1:5" ht="15">
      <c r="A84" s="101"/>
      <c r="B84" s="102"/>
      <c r="C84" s="103"/>
      <c r="D84" s="104"/>
      <c r="E84" s="104"/>
    </row>
    <row r="85" spans="1:5" ht="15">
      <c r="A85" s="101"/>
      <c r="B85" s="102"/>
      <c r="C85" s="103"/>
      <c r="D85" s="104"/>
      <c r="E85" s="104"/>
    </row>
    <row r="86" spans="1:5" ht="15">
      <c r="A86" s="101"/>
      <c r="B86" s="102"/>
      <c r="C86" s="103"/>
      <c r="D86" s="104"/>
      <c r="E86" s="104"/>
    </row>
    <row r="87" spans="1:5" ht="15">
      <c r="A87" s="101"/>
      <c r="B87" s="102"/>
      <c r="C87" s="103"/>
      <c r="D87" s="104"/>
      <c r="E87" s="104"/>
    </row>
    <row r="88" spans="1:5" ht="15">
      <c r="A88" s="101"/>
      <c r="B88" s="102"/>
      <c r="C88" s="103"/>
      <c r="D88" s="104"/>
      <c r="E88" s="104"/>
    </row>
    <row r="89" spans="1:5" ht="15">
      <c r="A89" s="101"/>
      <c r="B89" s="102"/>
      <c r="C89" s="103"/>
      <c r="D89" s="104"/>
      <c r="E89" s="104"/>
    </row>
    <row r="90" spans="1:5" ht="15">
      <c r="A90" s="101"/>
      <c r="B90" s="102"/>
      <c r="C90" s="103"/>
      <c r="D90" s="104"/>
      <c r="E90" s="104"/>
    </row>
    <row r="91" spans="1:5" ht="15">
      <c r="A91" s="101"/>
      <c r="B91" s="102"/>
      <c r="C91" s="103"/>
      <c r="D91" s="104"/>
      <c r="E91" s="104"/>
    </row>
    <row r="92" spans="1:5" ht="15">
      <c r="A92" s="101"/>
      <c r="B92" s="102"/>
      <c r="C92" s="103"/>
      <c r="D92" s="104"/>
      <c r="E92" s="104"/>
    </row>
    <row r="93" spans="1:5" ht="15">
      <c r="A93" s="101"/>
      <c r="B93" s="102"/>
      <c r="C93" s="103"/>
      <c r="D93" s="104"/>
      <c r="E93" s="104"/>
    </row>
    <row r="94" spans="1:5" ht="15">
      <c r="A94" s="101"/>
      <c r="B94" s="102"/>
      <c r="C94" s="103"/>
      <c r="D94" s="104"/>
      <c r="E94" s="104"/>
    </row>
    <row r="95" spans="1:5" ht="15">
      <c r="A95" s="101"/>
      <c r="B95" s="102"/>
      <c r="C95" s="103"/>
      <c r="D95" s="104"/>
      <c r="E95" s="104"/>
    </row>
    <row r="96" spans="1:5" ht="15">
      <c r="A96" s="101"/>
      <c r="B96" s="102"/>
      <c r="C96" s="103"/>
      <c r="D96" s="104"/>
      <c r="E96" s="104"/>
    </row>
    <row r="97" spans="1:5" ht="15">
      <c r="A97" s="101"/>
      <c r="B97" s="102"/>
      <c r="C97" s="103"/>
      <c r="D97" s="104"/>
      <c r="E97" s="104"/>
    </row>
    <row r="98" spans="1:5" ht="15">
      <c r="A98" s="101"/>
      <c r="B98" s="102"/>
      <c r="C98" s="103"/>
      <c r="D98" s="104"/>
      <c r="E98" s="104"/>
    </row>
    <row r="99" spans="1:5" ht="15">
      <c r="A99" s="101"/>
      <c r="B99" s="102"/>
      <c r="C99" s="103"/>
      <c r="D99" s="104"/>
      <c r="E99" s="104"/>
    </row>
    <row r="100" spans="1:5" ht="15">
      <c r="A100" s="101"/>
      <c r="B100" s="102"/>
      <c r="C100" s="103"/>
      <c r="D100" s="104"/>
      <c r="E100" s="104"/>
    </row>
  </sheetData>
  <sheetProtection sheet="1" formatCells="0" formatRows="0" insertColumns="0" insertRows="0" insertHyperlinks="0" deleteColumns="0" deleteRows="0" sort="0" autoFilter="0" pivotTables="0"/>
  <dataValidations count="1">
    <dataValidation type="list" allowBlank="1" showInputMessage="1" showErrorMessage="1" sqref="C2:C100">
      <formula1>TipoActiv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 topLeftCell="A1">
      <pane ySplit="1" topLeftCell="A2" activePane="bottomLeft" state="frozen"/>
      <selection pane="bottomLeft" activeCell="B5" sqref="B5"/>
    </sheetView>
  </sheetViews>
  <sheetFormatPr defaultColWidth="11.421875" defaultRowHeight="15"/>
  <cols>
    <col min="1" max="1" width="23.421875" style="0" customWidth="1"/>
    <col min="2" max="2" width="8.8515625" style="45" customWidth="1"/>
    <col min="3" max="3" width="11.00390625" style="52" customWidth="1"/>
    <col min="4" max="4" width="14.28125" style="46" bestFit="1" customWidth="1"/>
    <col min="5" max="5" width="11.8515625" style="0" bestFit="1" customWidth="1"/>
  </cols>
  <sheetData>
    <row r="1" spans="1:4" ht="15">
      <c r="A1" s="47" t="s">
        <v>44</v>
      </c>
      <c r="B1" s="48" t="s">
        <v>16</v>
      </c>
      <c r="C1" s="48" t="s">
        <v>52</v>
      </c>
      <c r="D1" s="49" t="s">
        <v>45</v>
      </c>
    </row>
    <row r="2" spans="1:5" ht="15">
      <c r="A2" s="101" t="s">
        <v>47</v>
      </c>
      <c r="B2" s="102">
        <v>0</v>
      </c>
      <c r="C2" s="103" t="s">
        <v>18</v>
      </c>
      <c r="D2" s="104">
        <v>75</v>
      </c>
      <c r="E2" s="50"/>
    </row>
    <row r="3" spans="1:5" ht="15">
      <c r="A3" s="101" t="s">
        <v>48</v>
      </c>
      <c r="B3" s="102">
        <v>0</v>
      </c>
      <c r="C3" s="103" t="s">
        <v>64</v>
      </c>
      <c r="D3" s="104">
        <v>90</v>
      </c>
      <c r="E3" s="51"/>
    </row>
    <row r="4" spans="1:4" ht="15">
      <c r="A4" s="101" t="s">
        <v>68</v>
      </c>
      <c r="B4" s="102">
        <v>0</v>
      </c>
      <c r="C4" s="103" t="s">
        <v>66</v>
      </c>
      <c r="D4" s="104">
        <v>50</v>
      </c>
    </row>
    <row r="5" spans="1:4" ht="15">
      <c r="A5" s="101"/>
      <c r="B5" s="102"/>
      <c r="C5" s="103"/>
      <c r="D5" s="104"/>
    </row>
    <row r="6" spans="1:4" ht="15">
      <c r="A6" s="101"/>
      <c r="B6" s="102"/>
      <c r="C6" s="103"/>
      <c r="D6" s="104"/>
    </row>
    <row r="7" spans="1:4" ht="15">
      <c r="A7" s="101"/>
      <c r="B7" s="102"/>
      <c r="C7" s="103"/>
      <c r="D7" s="104"/>
    </row>
    <row r="8" spans="1:4" ht="15">
      <c r="A8" s="101"/>
      <c r="B8" s="102"/>
      <c r="C8" s="103"/>
      <c r="D8" s="104"/>
    </row>
    <row r="9" spans="1:4" ht="15">
      <c r="A9" s="101"/>
      <c r="B9" s="102"/>
      <c r="C9" s="103"/>
      <c r="D9" s="104"/>
    </row>
    <row r="10" spans="1:4" ht="15">
      <c r="A10" s="101"/>
      <c r="B10" s="102"/>
      <c r="C10" s="103"/>
      <c r="D10" s="104"/>
    </row>
    <row r="11" spans="1:4" ht="15">
      <c r="A11" s="101"/>
      <c r="B11" s="102"/>
      <c r="C11" s="103"/>
      <c r="D11" s="104"/>
    </row>
    <row r="12" spans="1:4" ht="15">
      <c r="A12" s="101"/>
      <c r="B12" s="102"/>
      <c r="C12" s="103"/>
      <c r="D12" s="104"/>
    </row>
    <row r="13" spans="1:4" ht="15">
      <c r="A13" s="101"/>
      <c r="B13" s="102"/>
      <c r="C13" s="103"/>
      <c r="D13" s="104"/>
    </row>
    <row r="14" spans="1:4" ht="15">
      <c r="A14" s="101"/>
      <c r="B14" s="102"/>
      <c r="C14" s="103"/>
      <c r="D14" s="104"/>
    </row>
    <row r="15" spans="1:4" ht="15">
      <c r="A15" s="101"/>
      <c r="B15" s="102"/>
      <c r="C15" s="103"/>
      <c r="D15" s="104"/>
    </row>
    <row r="16" spans="1:4" ht="15">
      <c r="A16" s="101"/>
      <c r="B16" s="102"/>
      <c r="C16" s="103"/>
      <c r="D16" s="104"/>
    </row>
    <row r="17" spans="1:4" ht="15">
      <c r="A17" s="101"/>
      <c r="B17" s="102"/>
      <c r="C17" s="103"/>
      <c r="D17" s="104"/>
    </row>
    <row r="18" spans="1:4" ht="15">
      <c r="A18" s="101"/>
      <c r="B18" s="102"/>
      <c r="C18" s="103"/>
      <c r="D18" s="104"/>
    </row>
    <row r="19" spans="1:4" ht="15">
      <c r="A19" s="101"/>
      <c r="B19" s="102"/>
      <c r="C19" s="103"/>
      <c r="D19" s="104"/>
    </row>
    <row r="20" spans="1:4" ht="15">
      <c r="A20" s="101"/>
      <c r="B20" s="102"/>
      <c r="C20" s="103"/>
      <c r="D20" s="104"/>
    </row>
    <row r="21" spans="1:4" ht="15">
      <c r="A21" s="101"/>
      <c r="B21" s="102"/>
      <c r="C21" s="103"/>
      <c r="D21" s="104"/>
    </row>
    <row r="22" spans="1:4" ht="15">
      <c r="A22" s="101"/>
      <c r="B22" s="102"/>
      <c r="C22" s="103"/>
      <c r="D22" s="104"/>
    </row>
    <row r="23" spans="1:4" ht="15">
      <c r="A23" s="101"/>
      <c r="B23" s="102"/>
      <c r="C23" s="103"/>
      <c r="D23" s="104"/>
    </row>
    <row r="24" spans="1:4" ht="15">
      <c r="A24" s="101"/>
      <c r="B24" s="102"/>
      <c r="C24" s="103"/>
      <c r="D24" s="104"/>
    </row>
    <row r="25" spans="1:4" ht="15">
      <c r="A25" s="101"/>
      <c r="B25" s="102"/>
      <c r="C25" s="103"/>
      <c r="D25" s="104"/>
    </row>
    <row r="26" spans="1:4" ht="15">
      <c r="A26" s="101"/>
      <c r="B26" s="102"/>
      <c r="C26" s="103"/>
      <c r="D26" s="104"/>
    </row>
    <row r="27" spans="1:4" ht="15">
      <c r="A27" s="101"/>
      <c r="B27" s="102"/>
      <c r="C27" s="103"/>
      <c r="D27" s="104"/>
    </row>
    <row r="28" spans="1:4" ht="15">
      <c r="A28" s="101"/>
      <c r="B28" s="102"/>
      <c r="C28" s="103"/>
      <c r="D28" s="104"/>
    </row>
    <row r="29" spans="1:4" ht="15">
      <c r="A29" s="101"/>
      <c r="B29" s="102"/>
      <c r="C29" s="103"/>
      <c r="D29" s="104"/>
    </row>
    <row r="30" spans="1:4" ht="15">
      <c r="A30" s="101"/>
      <c r="B30" s="102"/>
      <c r="C30" s="103"/>
      <c r="D30" s="104"/>
    </row>
    <row r="31" spans="1:4" ht="15">
      <c r="A31" s="101"/>
      <c r="B31" s="102"/>
      <c r="C31" s="103"/>
      <c r="D31" s="104"/>
    </row>
    <row r="32" spans="1:4" ht="15">
      <c r="A32" s="101"/>
      <c r="B32" s="102"/>
      <c r="C32" s="103"/>
      <c r="D32" s="104"/>
    </row>
    <row r="33" spans="1:4" ht="15">
      <c r="A33" s="101"/>
      <c r="B33" s="102"/>
      <c r="C33" s="103"/>
      <c r="D33" s="104"/>
    </row>
    <row r="34" spans="1:4" ht="15">
      <c r="A34" s="101"/>
      <c r="B34" s="102"/>
      <c r="C34" s="103"/>
      <c r="D34" s="104"/>
    </row>
    <row r="35" spans="1:4" ht="15">
      <c r="A35" s="101"/>
      <c r="B35" s="102"/>
      <c r="C35" s="103"/>
      <c r="D35" s="104"/>
    </row>
    <row r="36" spans="1:4" ht="15">
      <c r="A36" s="101"/>
      <c r="B36" s="102"/>
      <c r="C36" s="103"/>
      <c r="D36" s="104"/>
    </row>
    <row r="37" spans="1:4" ht="15">
      <c r="A37" s="101"/>
      <c r="B37" s="102"/>
      <c r="C37" s="103"/>
      <c r="D37" s="104"/>
    </row>
    <row r="38" spans="1:4" ht="15">
      <c r="A38" s="101"/>
      <c r="B38" s="102"/>
      <c r="C38" s="103"/>
      <c r="D38" s="104"/>
    </row>
    <row r="39" spans="1:4" ht="15">
      <c r="A39" s="101"/>
      <c r="B39" s="102"/>
      <c r="C39" s="103"/>
      <c r="D39" s="104"/>
    </row>
    <row r="40" spans="1:4" ht="15">
      <c r="A40" s="101"/>
      <c r="B40" s="102"/>
      <c r="C40" s="103"/>
      <c r="D40" s="104"/>
    </row>
    <row r="41" spans="1:4" ht="15">
      <c r="A41" s="101"/>
      <c r="B41" s="102"/>
      <c r="C41" s="103"/>
      <c r="D41" s="104"/>
    </row>
    <row r="42" spans="1:4" ht="15">
      <c r="A42" s="101"/>
      <c r="B42" s="102"/>
      <c r="C42" s="103"/>
      <c r="D42" s="104"/>
    </row>
    <row r="43" spans="1:4" ht="15">
      <c r="A43" s="101"/>
      <c r="B43" s="102"/>
      <c r="C43" s="103"/>
      <c r="D43" s="104"/>
    </row>
    <row r="44" spans="1:4" ht="15">
      <c r="A44" s="101"/>
      <c r="B44" s="102"/>
      <c r="C44" s="103"/>
      <c r="D44" s="104"/>
    </row>
    <row r="45" spans="1:4" ht="15">
      <c r="A45" s="101"/>
      <c r="B45" s="102"/>
      <c r="C45" s="103"/>
      <c r="D45" s="104"/>
    </row>
    <row r="46" spans="1:4" ht="15">
      <c r="A46" s="101"/>
      <c r="B46" s="102"/>
      <c r="C46" s="103"/>
      <c r="D46" s="104"/>
    </row>
    <row r="47" spans="1:4" ht="15">
      <c r="A47" s="101"/>
      <c r="B47" s="102"/>
      <c r="C47" s="103"/>
      <c r="D47" s="104"/>
    </row>
    <row r="48" spans="1:4" ht="15">
      <c r="A48" s="101"/>
      <c r="B48" s="102"/>
      <c r="C48" s="103"/>
      <c r="D48" s="104"/>
    </row>
    <row r="49" spans="1:4" ht="15">
      <c r="A49" s="101"/>
      <c r="B49" s="102"/>
      <c r="C49" s="103"/>
      <c r="D49" s="104"/>
    </row>
    <row r="50" spans="1:4" ht="15">
      <c r="A50" s="101"/>
      <c r="B50" s="102"/>
      <c r="C50" s="103"/>
      <c r="D50" s="104"/>
    </row>
    <row r="51" spans="1:4" ht="15">
      <c r="A51" s="101"/>
      <c r="B51" s="102"/>
      <c r="C51" s="103"/>
      <c r="D51" s="104"/>
    </row>
    <row r="52" spans="1:4" ht="15">
      <c r="A52" s="101"/>
      <c r="B52" s="102"/>
      <c r="C52" s="103"/>
      <c r="D52" s="104"/>
    </row>
    <row r="53" spans="1:4" ht="15">
      <c r="A53" s="101"/>
      <c r="B53" s="102"/>
      <c r="C53" s="103"/>
      <c r="D53" s="104"/>
    </row>
    <row r="54" spans="1:4" ht="15">
      <c r="A54" s="101"/>
      <c r="B54" s="102"/>
      <c r="C54" s="103"/>
      <c r="D54" s="104"/>
    </row>
    <row r="55" spans="1:4" ht="15">
      <c r="A55" s="101"/>
      <c r="B55" s="102"/>
      <c r="C55" s="103"/>
      <c r="D55" s="104"/>
    </row>
    <row r="56" spans="1:4" ht="15">
      <c r="A56" s="101"/>
      <c r="B56" s="102"/>
      <c r="C56" s="103"/>
      <c r="D56" s="104"/>
    </row>
    <row r="57" spans="1:4" ht="15">
      <c r="A57" s="101"/>
      <c r="B57" s="102"/>
      <c r="C57" s="103"/>
      <c r="D57" s="104"/>
    </row>
    <row r="58" spans="1:4" ht="15">
      <c r="A58" s="101"/>
      <c r="B58" s="102"/>
      <c r="C58" s="103"/>
      <c r="D58" s="104"/>
    </row>
    <row r="59" spans="1:4" ht="15">
      <c r="A59" s="101"/>
      <c r="B59" s="102"/>
      <c r="C59" s="103"/>
      <c r="D59" s="104"/>
    </row>
    <row r="60" spans="1:4" ht="15">
      <c r="A60" s="101"/>
      <c r="B60" s="102"/>
      <c r="C60" s="103"/>
      <c r="D60" s="104"/>
    </row>
    <row r="61" spans="1:4" ht="15">
      <c r="A61" s="101"/>
      <c r="B61" s="102"/>
      <c r="C61" s="103"/>
      <c r="D61" s="104"/>
    </row>
    <row r="62" spans="1:4" ht="15">
      <c r="A62" s="101"/>
      <c r="B62" s="102"/>
      <c r="C62" s="103"/>
      <c r="D62" s="104"/>
    </row>
    <row r="63" spans="1:4" ht="15">
      <c r="A63" s="101"/>
      <c r="B63" s="102"/>
      <c r="C63" s="103"/>
      <c r="D63" s="104"/>
    </row>
    <row r="64" spans="1:4" ht="15">
      <c r="A64" s="101"/>
      <c r="B64" s="102"/>
      <c r="C64" s="103"/>
      <c r="D64" s="104"/>
    </row>
    <row r="65" spans="1:4" ht="15">
      <c r="A65" s="101"/>
      <c r="B65" s="102"/>
      <c r="C65" s="103"/>
      <c r="D65" s="104"/>
    </row>
    <row r="66" spans="1:4" ht="15">
      <c r="A66" s="101"/>
      <c r="B66" s="102"/>
      <c r="C66" s="103"/>
      <c r="D66" s="104"/>
    </row>
    <row r="67" spans="1:4" ht="15">
      <c r="A67" s="101"/>
      <c r="B67" s="102"/>
      <c r="C67" s="103"/>
      <c r="D67" s="104"/>
    </row>
    <row r="68" spans="1:4" ht="15">
      <c r="A68" s="101"/>
      <c r="B68" s="102"/>
      <c r="C68" s="103"/>
      <c r="D68" s="104"/>
    </row>
    <row r="69" spans="1:4" ht="15">
      <c r="A69" s="101"/>
      <c r="B69" s="102"/>
      <c r="C69" s="103"/>
      <c r="D69" s="104"/>
    </row>
    <row r="70" spans="1:4" ht="15">
      <c r="A70" s="101"/>
      <c r="B70" s="102"/>
      <c r="C70" s="103"/>
      <c r="D70" s="104"/>
    </row>
    <row r="71" spans="1:4" ht="15">
      <c r="A71" s="101"/>
      <c r="B71" s="102"/>
      <c r="C71" s="103"/>
      <c r="D71" s="104"/>
    </row>
    <row r="72" spans="1:4" ht="15">
      <c r="A72" s="101"/>
      <c r="B72" s="102"/>
      <c r="C72" s="103"/>
      <c r="D72" s="104"/>
    </row>
    <row r="73" spans="1:4" ht="15">
      <c r="A73" s="101"/>
      <c r="B73" s="102"/>
      <c r="C73" s="103"/>
      <c r="D73" s="104"/>
    </row>
    <row r="74" spans="1:4" ht="15">
      <c r="A74" s="101"/>
      <c r="B74" s="102"/>
      <c r="C74" s="103"/>
      <c r="D74" s="104"/>
    </row>
    <row r="75" spans="1:4" ht="15">
      <c r="A75" s="101"/>
      <c r="B75" s="102"/>
      <c r="C75" s="103"/>
      <c r="D75" s="104"/>
    </row>
    <row r="76" spans="1:4" ht="15">
      <c r="A76" s="101"/>
      <c r="B76" s="102"/>
      <c r="C76" s="103"/>
      <c r="D76" s="104"/>
    </row>
    <row r="77" spans="1:4" ht="15">
      <c r="A77" s="101"/>
      <c r="B77" s="102"/>
      <c r="C77" s="103"/>
      <c r="D77" s="104"/>
    </row>
    <row r="78" spans="1:4" ht="15">
      <c r="A78" s="101"/>
      <c r="B78" s="102"/>
      <c r="C78" s="103"/>
      <c r="D78" s="104"/>
    </row>
    <row r="79" spans="1:4" ht="15">
      <c r="A79" s="101"/>
      <c r="B79" s="102"/>
      <c r="C79" s="103"/>
      <c r="D79" s="104"/>
    </row>
    <row r="80" spans="1:4" ht="15">
      <c r="A80" s="101"/>
      <c r="B80" s="102"/>
      <c r="C80" s="103"/>
      <c r="D80" s="104"/>
    </row>
    <row r="81" spans="1:4" ht="15">
      <c r="A81" s="101"/>
      <c r="B81" s="102"/>
      <c r="C81" s="103"/>
      <c r="D81" s="104"/>
    </row>
    <row r="82" spans="1:4" ht="15">
      <c r="A82" s="101"/>
      <c r="B82" s="102"/>
      <c r="C82" s="103"/>
      <c r="D82" s="104"/>
    </row>
    <row r="83" spans="1:4" ht="15">
      <c r="A83" s="101"/>
      <c r="B83" s="102"/>
      <c r="C83" s="103"/>
      <c r="D83" s="104"/>
    </row>
    <row r="84" spans="1:4" ht="15">
      <c r="A84" s="101"/>
      <c r="B84" s="102"/>
      <c r="C84" s="103"/>
      <c r="D84" s="104"/>
    </row>
    <row r="85" spans="1:4" ht="15">
      <c r="A85" s="101"/>
      <c r="B85" s="102"/>
      <c r="C85" s="103"/>
      <c r="D85" s="104"/>
    </row>
    <row r="86" spans="1:4" ht="15">
      <c r="A86" s="101"/>
      <c r="B86" s="102"/>
      <c r="C86" s="103"/>
      <c r="D86" s="104"/>
    </row>
    <row r="87" spans="1:4" ht="15">
      <c r="A87" s="101"/>
      <c r="B87" s="102"/>
      <c r="C87" s="103"/>
      <c r="D87" s="104"/>
    </row>
    <row r="88" spans="1:4" ht="15">
      <c r="A88" s="101"/>
      <c r="B88" s="102"/>
      <c r="C88" s="103"/>
      <c r="D88" s="104"/>
    </row>
    <row r="89" spans="1:4" ht="15">
      <c r="A89" s="101"/>
      <c r="B89" s="102"/>
      <c r="C89" s="103"/>
      <c r="D89" s="104"/>
    </row>
    <row r="90" spans="1:4" ht="15">
      <c r="A90" s="101"/>
      <c r="B90" s="102"/>
      <c r="C90" s="103"/>
      <c r="D90" s="104"/>
    </row>
    <row r="91" spans="1:4" ht="15">
      <c r="A91" s="101"/>
      <c r="B91" s="102"/>
      <c r="C91" s="103"/>
      <c r="D91" s="104"/>
    </row>
    <row r="92" spans="1:4" ht="15">
      <c r="A92" s="101"/>
      <c r="B92" s="102"/>
      <c r="C92" s="103"/>
      <c r="D92" s="104"/>
    </row>
    <row r="93" spans="1:4" ht="15">
      <c r="A93" s="101"/>
      <c r="B93" s="102"/>
      <c r="C93" s="103"/>
      <c r="D93" s="104"/>
    </row>
    <row r="94" spans="1:4" ht="15">
      <c r="A94" s="101"/>
      <c r="B94" s="102"/>
      <c r="C94" s="103"/>
      <c r="D94" s="104"/>
    </row>
    <row r="95" spans="1:4" ht="15">
      <c r="A95" s="101"/>
      <c r="B95" s="102"/>
      <c r="C95" s="103"/>
      <c r="D95" s="104"/>
    </row>
    <row r="96" spans="1:4" ht="15">
      <c r="A96" s="101"/>
      <c r="B96" s="102"/>
      <c r="C96" s="103"/>
      <c r="D96" s="104"/>
    </row>
    <row r="97" spans="1:4" ht="15">
      <c r="A97" s="101"/>
      <c r="B97" s="102"/>
      <c r="C97" s="103"/>
      <c r="D97" s="104"/>
    </row>
    <row r="98" spans="1:4" ht="15">
      <c r="A98" s="101"/>
      <c r="B98" s="102"/>
      <c r="C98" s="103"/>
      <c r="D98" s="104"/>
    </row>
    <row r="99" spans="1:4" ht="15">
      <c r="A99" s="101"/>
      <c r="B99" s="102"/>
      <c r="C99" s="103"/>
      <c r="D99" s="104"/>
    </row>
    <row r="100" spans="1:4" ht="15">
      <c r="A100" s="101"/>
      <c r="B100" s="102"/>
      <c r="C100" s="103"/>
      <c r="D100" s="104"/>
    </row>
  </sheetData>
  <sheetProtection formatCells="0" formatRows="0" insertColumns="0" insertRows="0" insertHyperlinks="0" deleteColumns="0" deleteRows="0" sort="0" autoFilter="0" pivotTables="0"/>
  <dataValidations count="1">
    <dataValidation type="list" allowBlank="1" showInputMessage="1" showErrorMessage="1" sqref="C2:C100">
      <formula1>TipoActiv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pane ySplit="1" topLeftCell="A2" activePane="bottomLeft" state="frozen"/>
      <selection pane="bottomLeft" activeCell="D3" sqref="D3"/>
    </sheetView>
  </sheetViews>
  <sheetFormatPr defaultColWidth="11.57421875" defaultRowHeight="15"/>
  <cols>
    <col min="1" max="1" width="13.421875" style="65" bestFit="1" customWidth="1"/>
    <col min="2" max="2" width="12.00390625" style="65" bestFit="1" customWidth="1"/>
    <col min="3" max="3" width="24.421875" style="65" bestFit="1" customWidth="1"/>
    <col min="4" max="4" width="14.421875" style="65" bestFit="1" customWidth="1"/>
    <col min="5" max="16384" width="11.57421875" style="65" customWidth="1"/>
  </cols>
  <sheetData>
    <row r="1" spans="1:4" ht="15">
      <c r="A1" s="105" t="s">
        <v>54</v>
      </c>
      <c r="B1" s="105" t="s">
        <v>50</v>
      </c>
      <c r="C1" s="105" t="s">
        <v>51</v>
      </c>
      <c r="D1" s="106" t="s">
        <v>69</v>
      </c>
    </row>
    <row r="2" spans="1:4" ht="15">
      <c r="A2" s="65" t="s">
        <v>55</v>
      </c>
      <c r="B2" s="65" t="s">
        <v>46</v>
      </c>
      <c r="C2" s="65" t="s">
        <v>18</v>
      </c>
      <c r="D2" s="107" t="s">
        <v>80</v>
      </c>
    </row>
    <row r="3" spans="1:4" ht="15">
      <c r="A3" s="65" t="s">
        <v>56</v>
      </c>
      <c r="B3" s="65" t="s">
        <v>49</v>
      </c>
      <c r="C3" s="65" t="s">
        <v>64</v>
      </c>
      <c r="D3" s="107" t="s">
        <v>79</v>
      </c>
    </row>
    <row r="4" spans="1:3" ht="15">
      <c r="A4" s="65" t="s">
        <v>57</v>
      </c>
      <c r="C4" s="65" t="s">
        <v>66</v>
      </c>
    </row>
    <row r="5" ht="15">
      <c r="C5" s="65" t="s">
        <v>65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2017-02-15T10:39:22Z</dcterms:modified>
  <cp:category/>
  <cp:version/>
  <cp:contentType/>
  <cp:contentStatus/>
</cp:coreProperties>
</file>